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ennyfer.bustos\Documents\2019\Página web\Seguimiento página Web\Registro de publicaciones\"/>
    </mc:Choice>
  </mc:AlternateContent>
  <bookViews>
    <workbookView xWindow="0" yWindow="0" windowWidth="28800" windowHeight="12435"/>
  </bookViews>
  <sheets>
    <sheet name="NIVEL CENTRAL" sheetId="1" r:id="rId1"/>
  </sheets>
  <definedNames>
    <definedName name="_xlnm._FilterDatabase" localSheetId="0" hidden="1">'NIVEL CENTRAL'!$I$6:$U$175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0" i="1" l="1"/>
  <c r="L251" i="1" s="1"/>
  <c r="J166" i="1" l="1"/>
  <c r="J156" i="1"/>
  <c r="J91" i="1"/>
  <c r="J35" i="1"/>
  <c r="J30" i="1"/>
  <c r="J138" i="1"/>
  <c r="F243" i="1"/>
  <c r="J85" i="1"/>
  <c r="J140" i="1"/>
  <c r="J139"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1" i="1"/>
  <c r="J32" i="1"/>
  <c r="J33" i="1"/>
  <c r="J34"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62" i="1"/>
  <c r="J163" i="1"/>
  <c r="J164" i="1"/>
  <c r="J165" i="1"/>
  <c r="J168" i="1"/>
  <c r="J169" i="1"/>
  <c r="J171" i="1"/>
  <c r="J172" i="1"/>
  <c r="J173" i="1"/>
  <c r="J174" i="1"/>
  <c r="C184" i="1" l="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<sst xmlns="http://schemas.openxmlformats.org/spreadsheetml/2006/main" count="1037" uniqueCount="585">
  <si>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</si>
  <si>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</si>
  <si>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</si>
  <si>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</si>
  <si>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</si>
  <si>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</si>
  <si>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</si>
  <si>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</si>
  <si>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</si>
  <si>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</si>
  <si>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</si>
  <si>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</si>
  <si>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</si>
  <si>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</si>
  <si>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</si>
  <si>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</si>
  <si>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</si>
  <si>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</si>
  <si>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</si>
  <si>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</si>
  <si>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</si>
  <si>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</si>
  <si>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</si>
  <si>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</si>
  <si>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</si>
  <si>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</si>
  <si>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</si>
  <si>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</si>
  <si>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</si>
  <si>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</si>
  <si>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</si>
  <si>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</si>
  <si>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</si>
  <si>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</si>
  <si>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</si>
  <si>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</si>
  <si>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</si>
  <si>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</si>
  <si>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</si>
  <si>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</si>
  <si>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</si>
  <si>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</si>
  <si>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</si>
  <si>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</si>
  <si>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</si>
  <si>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</si>
  <si>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</si>
  <si>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</si>
  <si>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</si>
  <si>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</si>
  <si>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</si>
  <si>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</si>
  <si>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</si>
  <si>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</si>
  <si>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</si>
  <si>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</si>
  <si>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</si>
  <si>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</si>
  <si>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</si>
  <si>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</si>
  <si>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</si>
  <si>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</si>
  <si>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</si>
  <si>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</si>
  <si>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</si>
  <si>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</si>
  <si>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</si>
  <si>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</si>
  <si>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</si>
  <si>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</si>
  <si>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</si>
  <si>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</si>
  <si>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</si>
  <si>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</si>
  <si>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</si>
  <si>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</si>
  <si>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</si>
  <si>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</si>
  <si>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</si>
  <si>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</si>
  <si>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</si>
  <si>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</si>
  <si>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</si>
  <si>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</si>
  <si>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</si>
  <si>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</si>
  <si>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</si>
  <si>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</si>
  <si>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</si>
  <si>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</si>
  <si>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</si>
  <si>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</si>
  <si>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</si>
  <si>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</si>
  <si>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</si>
  <si>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</si>
  <si>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</si>
  <si>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</si>
  <si>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</si>
  <si>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</si>
  <si>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</si>
  <si>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</si>
  <si>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</si>
  <si>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</si>
  <si>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</si>
  <si>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</si>
  <si>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</si>
  <si>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</si>
  <si>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</si>
  <si>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</si>
  <si>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</si>
  <si>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</si>
  <si>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</si>
  <si>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</si>
  <si>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</si>
  <si>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</si>
  <si>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</si>
  <si>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</si>
  <si>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</si>
  <si>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</si>
  <si>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</si>
  <si>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</si>
  <si>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</si>
  <si>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</si>
  <si>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</si>
  <si>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</si>
  <si>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</si>
  <si>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</si>
  <si>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</si>
  <si>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</si>
  <si>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</si>
  <si>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</si>
  <si>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</si>
  <si>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</si>
  <si>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</si>
  <si>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</si>
  <si>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</si>
  <si>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</si>
  <si>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</si>
  <si>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</si>
  <si>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</si>
  <si>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</si>
  <si>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</si>
  <si>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</si>
  <si>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</si>
  <si>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</si>
  <si>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</si>
  <si>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</si>
  <si>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</si>
  <si>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</si>
  <si>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</si>
  <si>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</si>
  <si>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</si>
  <si>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</si>
  <si>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</si>
  <si>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</si>
  <si>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</si>
  <si>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</si>
  <si>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</si>
  <si>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</si>
  <si>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</si>
  <si>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</si>
  <si>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</si>
  <si>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</si>
  <si>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</si>
  <si>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</si>
  <si>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</si>
  <si>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</si>
  <si>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</si>
  <si>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</si>
  <si>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</si>
  <si>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</si>
  <si>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</si>
  <si>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</si>
  <si>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</si>
  <si>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</si>
  <si>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</si>
  <si>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</si>
  <si>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</si>
  <si>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</si>
  <si>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</si>
  <si>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</si>
  <si>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</si>
  <si>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</si>
  <si>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</si>
  <si>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</si>
  <si>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</si>
  <si>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</si>
  <si>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</si>
  <si>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</si>
  <si>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</si>
  <si>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</si>
  <si>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</si>
  <si>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</si>
  <si>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</si>
  <si>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</si>
  <si>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</si>
  <si>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</si>
  <si>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</si>
  <si>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</si>
  <si>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</si>
  <si>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</si>
  <si>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</si>
  <si>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</si>
  <si>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</si>
  <si>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</si>
  <si>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</si>
  <si>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</si>
  <si>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</si>
  <si>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</si>
  <si>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</si>
  <si>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</si>
  <si>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</si>
  <si>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</si>
  <si>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</si>
  <si>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</si>
  <si>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</si>
  <si>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</si>
  <si>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</si>
  <si>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</si>
  <si>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</si>
  <si>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</si>
  <si>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</si>
  <si>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</si>
  <si>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</si>
  <si>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</si>
  <si>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</si>
  <si>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</si>
  <si>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</si>
  <si>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</si>
  <si>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</si>
  <si>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</si>
  <si>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</si>
  <si>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</si>
  <si>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</si>
  <si>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</si>
  <si>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</si>
  <si>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</si>
  <si>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</si>
  <si>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</si>
  <si>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</si>
  <si>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</si>
  <si>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</si>
  <si>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</si>
  <si>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</si>
  <si>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</si>
  <si>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</si>
  <si>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</si>
  <si>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</si>
  <si>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</si>
  <si>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</si>
  <si>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</si>
  <si>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</si>
  <si>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</si>
  <si>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</si>
  <si>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</si>
  <si>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</si>
  <si>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</si>
  <si>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</si>
  <si>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</si>
  <si>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</si>
  <si>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</si>
  <si>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</si>
  <si>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</si>
  <si>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</si>
  <si>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</si>
  <si>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</si>
  <si>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</si>
  <si>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</si>
  <si>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</si>
  <si>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</si>
  <si>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</si>
  <si>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</si>
  <si>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</si>
  <si>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</si>
  <si>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</si>
  <si>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</si>
  <si>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</si>
  <si>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</si>
  <si>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</si>
  <si>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</si>
  <si>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</si>
  <si>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</si>
  <si>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</si>
  <si>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</si>
  <si>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</si>
  <si>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</si>
  <si>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</si>
  <si>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</si>
  <si>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</si>
  <si>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</si>
  <si>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</si>
  <si>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</si>
  <si>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</si>
  <si>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</si>
  <si>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</si>
  <si>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</si>
  <si>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</si>
  <si>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</si>
  <si>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</si>
  <si>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</si>
  <si>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</si>
  <si>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</si>
  <si>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</si>
  <si>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</si>
  <si>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</si>
  <si>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</si>
  <si>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</si>
  <si>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</si>
  <si>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</si>
  <si>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</si>
  <si>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</si>
  <si>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</si>
  <si>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</si>
  <si>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</si>
  <si>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</si>
  <si>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</si>
  <si>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</si>
  <si>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</si>
  <si>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</si>
  <si>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</si>
  <si>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</si>
  <si>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</si>
  <si>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</si>
  <si>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</si>
  <si>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</si>
  <si>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</si>
  <si>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</si>
  <si>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</si>
  <si>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</si>
  <si>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</si>
  <si>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</si>
  <si>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</si>
  <si>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</si>
  <si>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</si>
  <si>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</si>
  <si>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</si>
  <si>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</si>
  <si>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</si>
  <si>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</si>
  <si>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</si>
  <si>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</si>
  <si>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</si>
  <si>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</si>
  <si>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</si>
  <si>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</si>
  <si>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</si>
  <si>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</si>
  <si>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</si>
  <si>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</si>
  <si>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</si>
  <si>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</si>
  <si>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</si>
  <si>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</si>
  <si>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</si>
  <si>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</si>
  <si>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</si>
  <si>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</si>
  <si>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</si>
  <si>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</si>
  <si>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</si>
  <si>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</si>
  <si>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</si>
  <si>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</si>
  <si>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</si>
  <si>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</si>
  <si>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</si>
  <si>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</si>
  <si>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</si>
  <si>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</si>
  <si>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</si>
  <si>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</si>
  <si>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</si>
  <si>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</si>
  <si>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</si>
  <si>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</si>
  <si>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</si>
  <si>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</si>
  <si>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</si>
  <si>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</si>
  <si>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</si>
  <si>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</si>
  <si>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</si>
  <si>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</si>
  <si>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</si>
  <si>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</si>
  <si>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</si>
  <si>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</si>
  <si>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</si>
  <si>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</si>
  <si>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</si>
  <si>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</si>
  <si>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</si>
  <si>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</si>
  <si>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http://www.gobiernobogota.gov.co/transparencia/atencion-ciudadano/notificaciones-judiciales</t>
  </si>
  <si>
    <t>http://www.gobiernobogota.gov.co/transparencia/atencion-ciudadano/pol%C3%ADticas-seguridad-la-informaci%C3%B3n-y-protecci%C3%B3n-datos-pesonales</t>
  </si>
  <si>
    <t>http://www.gobiernobogota.gov.co/transparencia/organizacion/organigrama-sdg</t>
  </si>
  <si>
    <t>http://www.gobiernobogota.gov.co/transparencia/presupuesto/ejecucion-presupuestal</t>
  </si>
  <si>
    <t>http://www.gobiernobogota.gov.co/transparencia/presupuesto/estados-financieros</t>
  </si>
  <si>
    <t>http://www.gobiernobogota.gov.co/transparencia/planeacion/participacion-ciudadana</t>
  </si>
  <si>
    <t>http://www.gobiernobogota.gov.co/transparencia/planeacion/informes-empalme</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</si>
  <si>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</si>
  <si>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</si>
  <si>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</si>
  <si>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</si>
  <si>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</si>
  <si>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http://www.gobiernobogota.gov.co/transparencia/control/entes-control-vigilancia-sdg</t>
  </si>
  <si>
    <t>http://www.gobiernobogota.gov.co/transparencia/control/informacion-poblacion-vulnerable</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</si>
  <si>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</si>
  <si>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</si>
  <si>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</si>
  <si>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http://www.gobiernobogota.gov.co/transparencia/instrumentos-gestion-informacion-publica/Informe-pqr-denuncias-solicitudes</t>
  </si>
  <si>
    <t>criterios cumplidos</t>
  </si>
  <si>
    <t>criterios por cumplir</t>
  </si>
  <si>
    <t>http://www.gobiernobogota.gov.co/transparencia/instrumentos-gestion-informacion-publica/relacionados-la-informacion/104-esquema</t>
  </si>
  <si>
    <t>CUANDO SE REQUIERA</t>
  </si>
  <si>
    <t>OBSERVACIONES
(Responsables)</t>
  </si>
  <si>
    <t>DTI Y PLANEACION</t>
  </si>
  <si>
    <t>DIT_ MONITOREO DE PLATAFORMA</t>
  </si>
  <si>
    <t>PERIODICAMENTE DE ACUERDO  CON LOS ENVENTOS QUE RESULTEN DE LA ACTIVIDAD</t>
  </si>
  <si>
    <t>OFICINA ASESORA DE PLANEACION</t>
  </si>
  <si>
    <t>CADA VEZ QUE SE REQUIERA</t>
  </si>
  <si>
    <t>CUANDO EXISTA LA MODIFICACIÓN</t>
  </si>
  <si>
    <t>CUANDO EXISTA MODIFICACIÓN</t>
  </si>
  <si>
    <t>CADA VEZ QUE SE GENERE UNA NORMA</t>
  </si>
  <si>
    <t>OFICINA DE CONTROL INTERNO</t>
  </si>
  <si>
    <t>OFICINA ASESORA DE COMUNICACIONES</t>
  </si>
  <si>
    <t>SUBSECRETARIA PARA LA GOBERNABILIDAD Y LA GARANTIA DE LOS DERECHOS
PLANEACION LOCAL</t>
  </si>
  <si>
    <t>RESPONSABLES DE SUBIR INFORMACIÓN AL SECOP Y GENERAR EL CUADRO EN EXCEL CON VÍNCULO DIRECTO A LOS PROCESOS</t>
  </si>
  <si>
    <t>LA OFICINA JURIDICAL DEL NIVEL CENTRAL DEBE SACAR DEL REPORTE GENERAL, LO ESPECIFICO DE LAS LOCALIDADES</t>
  </si>
  <si>
    <t>SUBSECRETARIA DE GESTION INSTITUCIONAL</t>
  </si>
  <si>
    <t>CADA VEZ QUE SE SUFRA CAMBIOS</t>
  </si>
  <si>
    <t>CADA VEZ QUE SE GENEREN CAMBIOS EN LA INFORMACIÓN</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</si>
  <si>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</si>
  <si>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</si>
  <si>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</si>
  <si>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</si>
  <si>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</si>
  <si>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</si>
  <si>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</si>
  <si>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 xml:space="preserve">SUBSECRETARIA DE GESTION INSTITUCIONAL 
</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</si>
  <si>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</si>
  <si>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ATENCION A LA CIUDADANIA</t>
  </si>
  <si>
    <t>DIRECCION FINANCIERA</t>
  </si>
  <si>
    <t>DIRECCION JURIDICA</t>
  </si>
  <si>
    <t xml:space="preserve">DIRECCION JURIDICA
</t>
  </si>
  <si>
    <t>Actualiza la información tanto del nivel central como del las localidades</t>
  </si>
  <si>
    <t xml:space="preserve">Actualiza la información </t>
  </si>
  <si>
    <t>Actualiza información</t>
  </si>
  <si>
    <t>La oficina de comunicaciones debe validar el contenido del sitio actual y decidir las acciones a seguir</t>
  </si>
  <si>
    <t>La DGTH envía la información en excel</t>
  </si>
  <si>
    <t xml:space="preserve">
OFICINA ASESORA DE COMUNICACIONES
</t>
  </si>
  <si>
    <t>actualiza la información de acuerdo a la expedición de la norma</t>
  </si>
  <si>
    <t>DESPACHO
DIRECCIÓN DE GESTION DEL TALENTO HUMANO</t>
  </si>
  <si>
    <t>Actualiza la información</t>
  </si>
  <si>
    <t>QUIEN MANEJA SECP DEBE SUBIR LA INFORMACIÓN Y GENERAR EL ARCHIVO EN EXCEL</t>
  </si>
  <si>
    <t xml:space="preserve">
OFICINA DE ATENCION AL CIUDADANO</t>
  </si>
  <si>
    <t>OFICINA DE ATENCION AL CIUDADANO</t>
  </si>
  <si>
    <t>http://www.gobiernobogota.gov.co/node/27</t>
  </si>
  <si>
    <t>Directorio de entidades DEL SECTOR</t>
  </si>
  <si>
    <t>http://www.gobiernobogota.gov.co/transparencia/contratacion/plan-anual-adquisiciones/plan-anual-adquisiciones-publicado-secop-ii</t>
  </si>
  <si>
    <t>http://www.gobiernobogota.gov.co/rendicion-de-cuentas/</t>
  </si>
  <si>
    <t>http://www.contraloriabogota.gov.co/transparenciayacceso/informaci%C3%B3ndeinter%C3%A9s/informes</t>
  </si>
  <si>
    <t>http://www.gobiernobogota.gov.co/content/mecanismos-presentar-quejas-y-reclamos</t>
  </si>
  <si>
    <t>http://www.gobiernobogota.gov.co/transparencia/organizacion/ofertas-empleo-0</t>
  </si>
  <si>
    <t>http://www.gobiernobogota.gov.co/transparencia/tramites-servicios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</si>
  <si>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PUBLICACIONES</t>
  </si>
  <si>
    <t>ACTUALIZACIONES</t>
  </si>
  <si>
    <t>Anexo 1:   Matriz de Cumplimiento y Sostenibilidad de la Ley 1712 de 2014, Decreto 103 de 2015 y Resolución MinTIC 3564 de 2015</t>
  </si>
  <si>
    <t>http://www.gobiernobogota.gov.co/planeaci%C3%B3n-clasificaci%C3%B3n-planes/plan-rencici%C3%B3n-cuentas</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</si>
  <si>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</si>
  <si>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</si>
  <si>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</si>
  <si>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 xml:space="preserve">Observaciones y evidencias del cambio
Se debe tomar evidencia antes y despues del cambio y guardarlas en un sitio virtual </t>
  </si>
  <si>
    <t>http://www.gobiernobogota.gov.co/content/datos-abiertos-la-secretaria-distrital-gobierno</t>
  </si>
  <si>
    <t xml:space="preserve">Se actauliza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t>
  </si>
  <si>
    <t>OFICINA ASESORA DE PLANEACIÓN</t>
  </si>
  <si>
    <t>Se acutaliza la sección de acuerdo con los cambios y actualizaciones del trimestre</t>
  </si>
  <si>
    <t>Se publica Licitación Pública SGLIC 004 DE 2018
Se amplía segunda convocatoria para inscribirse a plataforma del Icetex
Convocatorias de la Urna de Cristal para dar cumplimiento RETO INTERMEDIO 11. MEDIOS DE COMUNICACIÓN DIGITALES, de MAXIMA VELOCIDAD de MinTic</t>
  </si>
  <si>
    <t>sin modificaciones</t>
  </si>
  <si>
    <t>Se actualizó vinculo de Asogobierno, pendiente por actualizar las Instancias de Participación</t>
  </si>
  <si>
    <t>Actualizado a versión 3 mes de agosto de 2018</t>
  </si>
  <si>
    <t xml:space="preserve">Actualizado </t>
  </si>
  <si>
    <t>Actualización del manual de Contrataciones 16 de julio de 2018</t>
  </si>
  <si>
    <t>En SECOP II</t>
  </si>
  <si>
    <t>ACTUALIZA VINCULO</t>
  </si>
  <si>
    <t>DIRECCION DE TECNOLOGIAS E INFORMACIÓN Y OFICINA ASESORA DE PLANEACIÓN</t>
  </si>
  <si>
    <t xml:space="preserve">DIRECCION ADMINISTRATIVA
</t>
  </si>
  <si>
    <t>DIRECCIÓN DE TECNOLOGÍAS E INFORMACIÓN</t>
  </si>
  <si>
    <t>DIT</t>
  </si>
  <si>
    <t xml:space="preserve">DIRECCIÓN DE TECNOLOGÍAS E INFORMACIÓN
</t>
  </si>
  <si>
    <t>SUBSECRETARIA DE GESTION LOCAL
SUBSECRETARIA PARA LA GOBIERNABILIDAD Y GARANTIA DE DERECHOS
SUBSECRETARIA DE GESTION LOCAL</t>
  </si>
  <si>
    <t>CADA ÁREA DEBE DAR CUENTAS DE ESTA INFORMACIÓN</t>
  </si>
  <si>
    <t xml:space="preserve">
OFICINA ASESORA DE COMUNICACIONES
</t>
  </si>
  <si>
    <t xml:space="preserve">OFICINA ASESORA DE COMUNICACIONES
</t>
  </si>
  <si>
    <t>POR DEFINIR</t>
  </si>
  <si>
    <t>SUBSECRETARIA DE GESTIÓN INSTITUCIONAL</t>
  </si>
  <si>
    <t xml:space="preserve">DIRECCIÓN DE TECNOLOGÍAS E INFORMACIÓN
</t>
  </si>
  <si>
    <t>DIRECCION DE GESTION DEL TALENTO HUMANO
DIRECCIÓN DE CONTRATACIÓN</t>
  </si>
  <si>
    <t>LA DGTH Y LA DIRECCIÓN DE CONTRATACIÓN ENVIAN LA INFORMACIÓN EN FORMATO EXCEL</t>
  </si>
  <si>
    <t>SUBSECRETARÍA DE GESTIÓN INSTITUCIONAL</t>
  </si>
  <si>
    <t>DIRECCIÓN GESTIÓN DEL TALENTO HUMANO</t>
  </si>
  <si>
    <t>DIRECCIÓN JURIDICA</t>
  </si>
  <si>
    <t>OFICIANA ASESORA DE PLANEACIÓN</t>
  </si>
  <si>
    <t>SUBSECRETARÍA DE GESTION INSTITUCIONAL</t>
  </si>
  <si>
    <t>DIRECCIÓN JURÍDICA</t>
  </si>
  <si>
    <t>DESPACHO</t>
  </si>
  <si>
    <t>DORECCIÓN JURÍDICA</t>
  </si>
  <si>
    <t>DIRECCION DE CONTRATACIÓN</t>
  </si>
  <si>
    <t>TODAS LAS DEPENDENCIAS DE LA ENTIDAD</t>
  </si>
  <si>
    <t xml:space="preserve">DIRECCION ADMINISTRATIVA
</t>
  </si>
  <si>
    <t xml:space="preserve">DIRECCION ADMINISTRATIVA </t>
  </si>
  <si>
    <t>DIRECCIÓN ADMINISTRATIVA</t>
  </si>
  <si>
    <t>http://www.gobiernobogota.gov.co/govi-sdqs/crear</t>
  </si>
  <si>
    <t>Se actualiza el viínculo, de acuerdo con el módulo SDQS en Govimentum instalado en los sitios web de la entidad.</t>
  </si>
  <si>
    <t>Se actualiza a diciembre de 2018, en la plataforma de  Datos abiertos Bogotá, el archivo de Registro de activos de información e índice de información clasificada y reservada.</t>
  </si>
  <si>
    <t>Sepublica documento en otras publicaciones con el siguiente nombre: Gobernabilidad a través del Diálogo Social y en estudios el siguiente documento: Integración Regional: Gran Sabana - Región Capital / Memorias del Proceso</t>
  </si>
  <si>
    <t>Se realizan algunos ajustes ortográficos de acuerdo con el informe generado por la Subsecretaría de Gestión Institucional.</t>
  </si>
  <si>
    <t>En el mes de noviembre se generaron capacitaciones sobre Sello Seguro.</t>
  </si>
  <si>
    <t>http://www.gobiernobogota.gov.co/content/gobierno-ninos</t>
  </si>
  <si>
    <t>Se crea una sección especial con información de la entidad. Y se actualiza el vínculo a dicha sección.</t>
  </si>
  <si>
    <t xml:space="preserve">Se acutalizan actas de la Comisión Distrital de Seguridad, Comodidad y Convivencia en el Fútbol de Bogotá CDSCCFB y se crea sección para las Instancias de Coordinación de la Secretaría Distrital de Gobierno.
</t>
  </si>
  <si>
    <t>Se crea botón que descarga la imagen del organigrama en formato jpg.</t>
  </si>
  <si>
    <t>sin modificaciones para estre trimestre</t>
  </si>
  <si>
    <t>Se actualizan las normas correspondientes al cuarto  trimestre.</t>
  </si>
  <si>
    <t>Actualizado con modificaciones</t>
  </si>
  <si>
    <t>Actualizadas las modificaciones</t>
  </si>
  <si>
    <t>Se actualiza la sección de Política de Gobierno digiral 
Se oficializan las políticas de:
Política de Tecnología e Información
Política de Gestión de la Información
Política de Seguridad de la Información
Se publica el Plan Institucional de Participación Ciudadana 2018</t>
  </si>
  <si>
    <t>Se actualiza vínculo, se crea sección en el micrositio de rendición de cuentas, con el nombre de preguntas ciudadanas, el cual va al siguiente vínculo: https://app.gobiernobogota.gov.co/encuestas/index.php/193611?newtest=Y&amp;lang=es</t>
  </si>
  <si>
    <t>sin modificaciones para este trimestre</t>
  </si>
  <si>
    <t>Se realiza la publicación de los informes de empalme por parte del Doctor Miguel Uribe Turbay.</t>
  </si>
  <si>
    <t>Actualizados por la Oficina de Control Interno</t>
  </si>
  <si>
    <t>publicado tercer trimestre</t>
  </si>
  <si>
    <t xml:space="preserve">Se realiza la modificación con vínculos directos a no+filas, teniendo en cuenta que, en el marco de la armonización de contenidos en los portales de trámites reglados normativamente, se expone la necesidad de modificar el acceso y direccionamiento desde la página web a cada uno de los trámites y otros procedimientos administrativos (OPAS) registrados en el SUIT. por lo tanto se redireccionan al sitio web no mas filas los siguientes tramites:
Descuento de Código por Cooperativas 
Juegos Aglomeraciones Concursos Delegados 
Autorización para la realización de concursos 
Registro para parques de diversiones, atracciones o dispositivos de entretenimiento 
Supervisión delegado de sorteos y concursos 
Permiso para espectáculos públicos de las artes escénicas en escenarios no habilitados 
Certificado de residencia 
Permiso para espectáculos públicos diferentes a las artes escénicas 
Sistema distrital para la recepción y entrega de documentos de identidad extraviados 
Inscripción o cambio del representante legal y/o revisor fiscal de la propiedad horizontal 
Banco de iniciativas ciudadanas 
Registro de extinción de la propiedad horizontal 
Concepto previo favorable para la realización de juegos de suerte y azar localizados 
Toma de juramento como colombiano por adopción 
</t>
  </si>
  <si>
    <t>http://www.gobiernobogota.gov.co/sites/gobiernobogota.gov.co/files/instrumentos_gestion_informacion/programa_de_gestion_documental.pdf</t>
  </si>
  <si>
    <t>Se publica el Programa de Gestión documental de la Entidad y se actualiza el correspondiente vínculo.</t>
  </si>
  <si>
    <t>no se generan cambios para este trimestre</t>
  </si>
  <si>
    <t>Actualizado a cuartro  trimestre 2018</t>
  </si>
  <si>
    <t>http://www.gobiernobogota.gov.co/node/28</t>
  </si>
  <si>
    <t>Publicados hasta noviembre de 2018</t>
  </si>
  <si>
    <t>Se actualiza el archivo y se publica en el sitio web de la entidad, www.gobiernobogota.gov.co, y en datos abiertos bogota.gov.co.
Se adopta el Inventario de activo de información y el indice de información clasificada y reservada, mediante Resolución 1618 del 27 de Diciembre de 2018</t>
  </si>
  <si>
    <t>http://www.gobiernobogota.gov.co/planeaci%C3%B3n-clasificaci%C3%B3n-planes/plan-servicio-al-ciudadano</t>
  </si>
  <si>
    <t>Se publica el Plan de Servicio al ciudadano, que contiene la matriz de seguimiento del Plan de Gestión de Servicio a la Ciudadanía, esta matriz sirve para establecer las actividades desarrolladas por el proceso conforme a los componentes del Modelo de Gestión Pública Eficiente al Servicio al Ciudadano</t>
  </si>
  <si>
    <t>http://www.gobiernobogota.gov.co/planeacion-clasificacion-planes/plan-antitramites</t>
  </si>
  <si>
    <t>En el marco de la estrategia de racionalización de trámites de la entidad, y de la solicitud de aplazamiento de la misma para la vigencia 2019, se publica el documento que soporta el aplazamiento formal de dicha estrategia, toda vez que se surtieron los pasos señalados por la mesa de soporte del SUIT-Función Pública para culminar dicho aplazamiento. Asi pues, la fecha máxima fijada para el cumplimiento de la estrategia de racionalización de trámites es el 31 de marzo de 2019, tal cual se estipuló en la justificación de aplazamiento; por tanto, es necesario según el SUIT actualizar las fechas de cumplimiento de dicha estrategia en el Plan Anticorrupción y de Atención al Ciudadano del año 2019.</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</si>
  <si>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directorio de planta a octubre de 2018
Actualizado directorio de contratistas a diciembre 31 de 2018
Actualizado directorio de extensiones de la entidad a noviembre de 2018 y publica el Decreto 032 -2018 de Incremento Salarial para Empleados Públicos
</t>
  </si>
  <si>
    <t>PRIMER TRIMESTRE DE 2019
ENERO  - MARZO</t>
  </si>
  <si>
    <t>Se actualizan las sedes àreas de la alcaldía local</t>
  </si>
  <si>
    <t>Se realizaron los ajustes correspondientes a la información de la alcaldía local</t>
  </si>
  <si>
    <t>https://www.datos.gov.co/browse?q=%C3%8Dndice%20informaci%C3%B3n%20clasificada%20y%20reservada%20-%20Secretar%C3%ADa%20Distrital%20de%20Gobierno&amp;sortBy=relevance</t>
  </si>
  <si>
    <t xml:space="preserve">Se realiza proceso de federación con MINTIC </t>
  </si>
  <si>
    <t>http://www.gobiernobogota.gov.co/sgdapp/?q=normas&amp;field_normo_clasificacion_value=All&amp;field_normo_dependencia_value=20&amp;field_normo_descripcion_value=&amp;field_normo_fecha_value=&amp;title=</t>
  </si>
  <si>
    <t>Registro de Publicaciones
ALCALDIA LOCAL DE ENGATIVÁ</t>
  </si>
  <si>
    <t>http://www.engativa.gov.co/transparencia</t>
  </si>
  <si>
    <t>http://www.engativa.gov.co/transparencia/atencion-ciudadano/sede-principal</t>
  </si>
  <si>
    <t>http://www.engativa.gov.co/transparencia/atencion-ciudadano/sedes
http://www.engativa.gov.co/mi-localidad/conociendo-mi-localidad/alcalde-local</t>
  </si>
  <si>
    <t>http://www.engativa.gov.co/transparencia/informacion-interes/publicaciones</t>
  </si>
  <si>
    <t>http://www.engativa.gov.co/transparencia/informacion-interes/convocatorias</t>
  </si>
  <si>
    <t>http://www.engativa.gov.co/transparencia/informacion-interes/faqs</t>
  </si>
  <si>
    <t>http://www.engativa.gov.co/transparencia/informacion-interes/glosario</t>
  </si>
  <si>
    <t>http://www.engativa.gov.co/todas-las-noticias</t>
  </si>
  <si>
    <t>http://www.engativa.gov.co/calendario/month</t>
  </si>
  <si>
    <t>http://www.engativa.gov.co/transparencia/informacion-interes/informacion-adicional</t>
  </si>
  <si>
    <t>http://www.engativa.gov.co/transparencia/organizacion/quienes-somos</t>
  </si>
  <si>
    <t>http://www.engativa.gov.co/transparencia/organizacion/funciones-y-deberes</t>
  </si>
  <si>
    <t>http://www.engativa.gov.co/transparencia/organizacion/procesos-y-procedimientos</t>
  </si>
  <si>
    <t>http://www.engativa.gov.co/transparencia/organizacion/organigrama</t>
  </si>
  <si>
    <t>http://www.engativa.gov.co/transparencia/organizacion/directorio-informacion-servidores-publicos-empleados-y-contratistas
SIDEAP
https://sideap.serviciocivil.gov.co/sideap/faces/directorioServidores.xhtml?idEntidad=110</t>
  </si>
  <si>
    <t>http://www.engativa.gov.co/transparencia/organizacion/directorio-entidades</t>
  </si>
  <si>
    <t>http://www.engativa.gov.co/transparencia/organizacion/directorio-agremiaciones-asociaciones-y-otros-grupos-interes</t>
  </si>
  <si>
    <t>http://www.engativa.gov.co/transparencia/presupuesto/general</t>
  </si>
  <si>
    <t>http://www.engativa.gov.co/transparencia/planeacion/planes</t>
  </si>
  <si>
    <t>http://www.engativa.gov.co/transparencia/planeacion/plan-gasto-publico</t>
  </si>
  <si>
    <t>http://www.engativa.gov.co/transparencia/planeacion/programas-proyectos</t>
  </si>
  <si>
    <t>http://www.engativa.gov.co/transparencia/planeacion/metas-objetivos-indicadores</t>
  </si>
  <si>
    <t>http://www.engativa.gov.co/transparencia/contratacion/informacion_contractual
Archivo en excel</t>
  </si>
  <si>
    <t xml:space="preserve">http://www.engativa.gov.co/transparencia/contratacion/ejecucion_contratos
Archivo en excel: </t>
  </si>
  <si>
    <t>http://www.engativa.gov.co/transparencia/contratacion/plan-anual-adquisiciones</t>
  </si>
  <si>
    <t>http://www.engativa.gov.co/transparencia/instrumentos-gestion-informacion-publica/relacionados-informacion</t>
  </si>
  <si>
    <t>se actualizan las correspondientes al cuarto  trimestre.</t>
  </si>
  <si>
    <t>Actualizado.</t>
  </si>
  <si>
    <t>Acctualizado.</t>
  </si>
  <si>
    <t>Procesos de contratación publicados en SECOP II
Se actualiza el archivo en excel con lo procesos de contratación.</t>
  </si>
  <si>
    <t>Se publica el archivo en excel con el estado de ejecución de la contratación.</t>
  </si>
  <si>
    <t xml:space="preserve">Actualizado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</si>
</sst>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20"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font>
    <font>
      <u/>
      <sz val="11"/>
      <color theme="10"/>
      <name val="Calibri"/>
      <family val="2"/>
    </font>
    <font>
      <u/>
      <sz val="11"/>
      <name val="Calibri"/>
      <family val="2"/>
    </font>
    <font>
      <sz val="10"/>
      <color rgb="FF000000"/>
      <name val="Calibri"/>
      <family val="2"/>
      <charset val="1"/>
    </font>
    <font>
      <sz val="11"/>
      <color theme="5"/>
      <name val="Calibri"/>
      <family val="2"/>
    </font>
    <font>
      <b/>
      <sz val="11"/>
      <color theme="5"/>
      <name val="Calibri"/>
      <family val="2"/>
    </font>
    <font>
      <sz val="11"/>
      <color theme="5"/>
      <name val="Calibri"/>
      <family val="2"/>
      <charset val="1"/>
    </font>
  </fonts>
  <fills count="9">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6">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xf numFmtId="164" fontId="4" fillId="0" borderId="0" applyFont="0" applyFill="0" applyBorder="0" applyAlignment="0" applyProtection="0"/>
  </cellStyleXfs>
  <cellXfs count="377">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5" fillId="0" borderId="2" xfId="0" applyFont="1" applyFill="1" applyBorder="1" applyAlignment="1">
      <alignment horizontal="left"/>
    </xf>
    <xf numFmtId="0" fontId="0" fillId="0" borderId="3"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0" xfId="0" applyFont="1" applyFill="1"/>
    <xf numFmtId="0" fontId="0" fillId="0" borderId="6" xfId="0" applyFont="1" applyFill="1" applyBorder="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5" xfId="0" applyFont="1" applyFill="1" applyBorder="1" applyAlignment="1">
      <alignment vertical="center" wrapText="1"/>
    </xf>
    <xf numFmtId="0" fontId="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3"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0" fillId="3" borderId="3" xfId="0" applyFill="1" applyBorder="1" applyAlignment="1">
      <alignment horizontal="center" vertical="center"/>
    </xf>
    <xf numFmtId="0" fontId="0" fillId="3" borderId="3"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Fill="1" applyBorder="1" applyAlignment="1" applyProtection="1">
      <alignment horizontal="left" vertical="center" wrapText="1"/>
    </xf>
    <xf numFmtId="9" fontId="0" fillId="0" borderId="0" xfId="2" applyFont="1" applyFill="1" applyAlignment="1">
      <alignment horizontal="left" vertical="center" wrapText="1"/>
    </xf>
    <xf numFmtId="0" fontId="0" fillId="0" borderId="3" xfId="0" applyFill="1" applyBorder="1" applyAlignment="1">
      <alignment horizontal="left" vertical="center" wrapText="1" indent="7"/>
    </xf>
    <xf numFmtId="0" fontId="13" fillId="3" borderId="3"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0" borderId="5" xfId="0" applyFill="1" applyBorder="1" applyAlignment="1">
      <alignment horizontal="center" vertical="center" wrapText="1"/>
    </xf>
    <xf numFmtId="0" fontId="0" fillId="3" borderId="5" xfId="0" applyFill="1" applyBorder="1" applyAlignment="1">
      <alignment horizontal="center" vertical="center" wrapText="1"/>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3" fillId="0" borderId="3" xfId="1" applyFill="1" applyBorder="1" applyAlignment="1" applyProtection="1">
      <alignmen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0" fillId="3" borderId="3" xfId="0" applyFont="1" applyFill="1" applyBorder="1" applyAlignment="1">
      <alignment horizontal="left" vertical="center" wrapText="1"/>
    </xf>
    <xf numFmtId="0" fontId="0" fillId="0" borderId="0" xfId="0" applyFont="1" applyFill="1" applyAlignment="1">
      <alignment horizontal="left"/>
    </xf>
    <xf numFmtId="0" fontId="2" fillId="0" borderId="5" xfId="0" applyFont="1" applyFill="1" applyBorder="1" applyAlignment="1">
      <alignment vertical="center" wrapText="1"/>
    </xf>
    <xf numFmtId="0" fontId="0" fillId="0" borderId="0" xfId="0" applyFont="1" applyFill="1" applyBorder="1" applyAlignment="1">
      <alignment horizontal="center" vertical="center"/>
    </xf>
    <xf numFmtId="9" fontId="0" fillId="0" borderId="0" xfId="2" applyFon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3" borderId="3" xfId="0" applyFill="1" applyBorder="1" applyAlignment="1">
      <alignment horizontal="left" vertical="center" wrapText="1"/>
    </xf>
    <xf numFmtId="0" fontId="3" fillId="0" borderId="3" xfId="1" applyFill="1" applyBorder="1" applyAlignment="1" applyProtection="1">
      <alignment horizontal="left" vertical="center" wrapText="1"/>
    </xf>
    <xf numFmtId="0" fontId="0" fillId="0" borderId="5" xfId="0" applyFill="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164" fontId="0" fillId="0" borderId="0" xfId="5" applyFont="1" applyFill="1" applyAlignment="1">
      <alignment horizontal="left" vertical="center" wrapText="1"/>
    </xf>
    <xf numFmtId="164" fontId="0" fillId="0" borderId="0" xfId="0" applyNumberFormat="1" applyFont="1" applyFill="1" applyAlignment="1">
      <alignment horizontal="left" vertical="center" wrapText="1"/>
    </xf>
    <xf numFmtId="0" fontId="0" fillId="6" borderId="3" xfId="0"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3" xfId="0" applyFont="1" applyFill="1" applyBorder="1" applyAlignment="1">
      <alignment vertical="center" wrapText="1"/>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ont="1" applyFill="1" applyBorder="1" applyAlignment="1">
      <alignment horizontal="center" vertical="center" wrapText="1"/>
    </xf>
    <xf numFmtId="0" fontId="12" fillId="7" borderId="3" xfId="1" applyFont="1" applyFill="1" applyBorder="1" applyAlignment="1" applyProtection="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horizontal="left" vertical="center" wrapText="1"/>
    </xf>
    <xf numFmtId="0" fontId="0" fillId="7" borderId="3" xfId="0" applyFill="1" applyBorder="1" applyAlignment="1">
      <alignment vertical="center" wrapText="1"/>
    </xf>
    <xf numFmtId="0" fontId="0" fillId="7" borderId="8" xfId="0" applyFill="1" applyBorder="1" applyAlignment="1">
      <alignment horizontal="center" vertical="center" wrapText="1"/>
    </xf>
    <xf numFmtId="0" fontId="0" fillId="7" borderId="3" xfId="0" applyFill="1" applyBorder="1" applyAlignment="1">
      <alignment horizontal="center" vertical="center"/>
    </xf>
    <xf numFmtId="0" fontId="0" fillId="0" borderId="5" xfId="0" applyFont="1" applyFill="1" applyBorder="1" applyAlignment="1">
      <alignment vertical="center" wrapText="1"/>
    </xf>
    <xf numFmtId="49" fontId="0" fillId="7" borderId="3" xfId="0" applyNumberForma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left" vertical="center" wrapText="1"/>
    </xf>
    <xf numFmtId="49" fontId="0" fillId="7" borderId="3" xfId="0" applyNumberFormat="1" applyFont="1" applyFill="1" applyBorder="1" applyAlignment="1">
      <alignment horizontal="center" vertical="center" wrapText="1"/>
    </xf>
    <xf numFmtId="0" fontId="0" fillId="7" borderId="6" xfId="0" applyFill="1" applyBorder="1" applyAlignment="1">
      <alignment horizontal="left" vertical="center" wrapText="1"/>
    </xf>
    <xf numFmtId="0" fontId="0" fillId="7" borderId="3" xfId="0" applyFill="1" applyBorder="1" applyAlignment="1">
      <alignment horizontal="left" vertical="center" wrapText="1"/>
    </xf>
    <xf numFmtId="0" fontId="3" fillId="0" borderId="3" xfId="1" applyBorder="1" applyAlignment="1" applyProtection="1">
      <alignment vertical="center" wrapText="1"/>
    </xf>
    <xf numFmtId="0" fontId="3" fillId="0" borderId="0" xfId="1" applyAlignment="1" applyProtection="1">
      <alignment horizontal="center" vertical="center" wrapText="1"/>
    </xf>
    <xf numFmtId="0" fontId="0" fillId="7" borderId="3" xfId="0" applyFill="1" applyBorder="1"/>
    <xf numFmtId="0" fontId="3" fillId="7" borderId="3" xfId="1" applyFill="1" applyBorder="1" applyAlignment="1" applyProtection="1">
      <alignment horizontal="left" vertical="center" wrapText="1"/>
    </xf>
    <xf numFmtId="0" fontId="3" fillId="7" borderId="0" xfId="1" applyFill="1" applyAlignment="1" applyProtection="1">
      <alignment horizontal="left" vertical="center" wrapText="1"/>
    </xf>
    <xf numFmtId="0" fontId="2" fillId="7" borderId="8" xfId="0" applyFont="1" applyFill="1" applyBorder="1" applyAlignment="1">
      <alignment horizontal="center" vertical="center" wrapText="1"/>
    </xf>
    <xf numFmtId="0" fontId="0" fillId="7" borderId="7" xfId="0" applyFill="1" applyBorder="1" applyAlignment="1">
      <alignment horizontal="center" vertical="center" wrapText="1"/>
    </xf>
    <xf numFmtId="0" fontId="2" fillId="7" borderId="6" xfId="0" applyFont="1" applyFill="1" applyBorder="1" applyAlignment="1">
      <alignment horizontal="center" vertical="center" wrapText="1"/>
    </xf>
    <xf numFmtId="0" fontId="3" fillId="7" borderId="0" xfId="1" applyFill="1" applyAlignment="1" applyProtection="1">
      <alignment wrapText="1"/>
    </xf>
    <xf numFmtId="0" fontId="0" fillId="7" borderId="12" xfId="0" applyFill="1" applyBorder="1" applyAlignment="1">
      <alignment horizontal="center" vertical="center" wrapText="1"/>
    </xf>
    <xf numFmtId="0" fontId="3" fillId="7" borderId="0" xfId="1" applyFill="1" applyAlignment="1" applyProtection="1">
      <alignment vertical="center" wrapText="1"/>
    </xf>
    <xf numFmtId="0" fontId="0" fillId="7" borderId="6" xfId="0" applyFont="1" applyFill="1" applyBorder="1" applyAlignment="1">
      <alignment horizontal="center" vertical="center" wrapText="1"/>
    </xf>
    <xf numFmtId="0" fontId="0" fillId="7" borderId="5" xfId="0" applyFill="1" applyBorder="1" applyAlignment="1">
      <alignment horizontal="center" vertical="center"/>
    </xf>
    <xf numFmtId="0" fontId="0" fillId="8" borderId="3" xfId="0" applyFont="1"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7" borderId="3" xfId="0" applyFont="1" applyFill="1" applyBorder="1" applyAlignment="1">
      <alignment horizontal="left"/>
    </xf>
    <xf numFmtId="0" fontId="0" fillId="7" borderId="3" xfId="0" applyFont="1" applyFill="1" applyBorder="1"/>
    <xf numFmtId="0" fontId="0" fillId="7" borderId="3" xfId="0" applyFont="1" applyFill="1" applyBorder="1" applyAlignment="1">
      <alignment horizontal="left" vertical="center" wrapText="1" indent="7"/>
    </xf>
    <xf numFmtId="0" fontId="3" fillId="7" borderId="3" xfId="1" applyFill="1" applyBorder="1" applyAlignment="1" applyProtection="1">
      <alignment horizontal="center"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7" borderId="7" xfId="0" applyFill="1" applyBorder="1" applyAlignment="1">
      <alignment vertical="center" wrapText="1"/>
    </xf>
    <xf numFmtId="0" fontId="0" fillId="7" borderId="6" xfId="0" applyFill="1" applyBorder="1" applyAlignment="1">
      <alignment vertical="center" wrapText="1"/>
    </xf>
    <xf numFmtId="0" fontId="0" fillId="7" borderId="14" xfId="0" applyFill="1" applyBorder="1" applyAlignment="1">
      <alignment vertical="center" wrapText="1"/>
    </xf>
    <xf numFmtId="0" fontId="0" fillId="7" borderId="8" xfId="0" applyFill="1" applyBorder="1" applyAlignment="1">
      <alignment vertical="center" wrapText="1"/>
    </xf>
    <xf numFmtId="0" fontId="0" fillId="7" borderId="14" xfId="0" applyFill="1" applyBorder="1" applyAlignment="1">
      <alignment horizontal="center" vertical="center" wrapText="1"/>
    </xf>
    <xf numFmtId="0" fontId="0" fillId="7" borderId="12" xfId="0" applyFill="1" applyBorder="1" applyAlignment="1">
      <alignment vertical="center" wrapText="1"/>
    </xf>
    <xf numFmtId="0" fontId="0" fillId="7" borderId="5" xfId="0" applyFill="1" applyBorder="1" applyAlignment="1">
      <alignment vertical="center" wrapText="1"/>
    </xf>
    <xf numFmtId="0" fontId="0" fillId="7" borderId="6" xfId="0" applyFont="1" applyFill="1" applyBorder="1" applyAlignment="1">
      <alignment vertical="center" wrapText="1"/>
    </xf>
    <xf numFmtId="0" fontId="12" fillId="7" borderId="3" xfId="1" applyFont="1" applyFill="1" applyBorder="1" applyAlignment="1" applyProtection="1">
      <alignment horizontal="left" vertical="center" wrapText="1"/>
    </xf>
    <xf numFmtId="0" fontId="0" fillId="7" borderId="5" xfId="0" applyFill="1" applyBorder="1" applyAlignment="1">
      <alignment horizontal="left" vertical="center" wrapText="1"/>
    </xf>
    <xf numFmtId="0" fontId="17" fillId="7" borderId="3" xfId="0" applyFont="1" applyFill="1" applyBorder="1" applyAlignment="1">
      <alignment horizontal="left" vertical="center" wrapText="1"/>
    </xf>
    <xf numFmtId="49" fontId="0" fillId="7" borderId="3" xfId="0" applyNumberFormat="1" applyFont="1" applyFill="1" applyBorder="1" applyAlignment="1">
      <alignment horizontal="left" vertical="top" wrapText="1" indent="7"/>
    </xf>
    <xf numFmtId="0" fontId="0" fillId="7" borderId="7" xfId="0" applyFill="1" applyBorder="1" applyAlignment="1">
      <alignment vertical="center"/>
    </xf>
    <xf numFmtId="0" fontId="2" fillId="7" borderId="6" xfId="0" applyFont="1" applyFill="1" applyBorder="1" applyAlignment="1">
      <alignment vertical="center" wrapText="1"/>
    </xf>
    <xf numFmtId="0" fontId="0" fillId="7" borderId="14" xfId="0" applyFill="1" applyBorder="1" applyAlignment="1">
      <alignment vertical="center"/>
    </xf>
    <xf numFmtId="0" fontId="2" fillId="7" borderId="8" xfId="0" applyFont="1" applyFill="1" applyBorder="1" applyAlignment="1">
      <alignment vertical="center" wrapText="1"/>
    </xf>
    <xf numFmtId="0" fontId="0" fillId="7" borderId="14" xfId="0" applyFill="1" applyBorder="1" applyAlignment="1">
      <alignment horizontal="center" vertical="center"/>
    </xf>
    <xf numFmtId="0" fontId="0" fillId="7" borderId="12" xfId="0" applyFill="1" applyBorder="1" applyAlignment="1">
      <alignment vertical="center"/>
    </xf>
    <xf numFmtId="0" fontId="2" fillId="7" borderId="5" xfId="0" applyFont="1" applyFill="1" applyBorder="1" applyAlignment="1">
      <alignment vertical="center" wrapText="1"/>
    </xf>
    <xf numFmtId="0" fontId="2" fillId="7" borderId="3" xfId="0" applyFont="1" applyFill="1" applyBorder="1" applyAlignment="1">
      <alignment horizontal="center" vertical="center" wrapText="1"/>
    </xf>
    <xf numFmtId="0" fontId="3" fillId="7" borderId="3" xfId="1" applyFill="1" applyBorder="1" applyAlignment="1" applyProtection="1">
      <alignment horizontal="left" vertical="center" wrapText="1"/>
    </xf>
    <xf numFmtId="0" fontId="0" fillId="7" borderId="5" xfId="0" applyFont="1" applyFill="1" applyBorder="1"/>
    <xf numFmtId="0" fontId="3" fillId="7" borderId="3" xfId="1" applyFill="1" applyBorder="1" applyAlignment="1" applyProtection="1">
      <alignment horizontal="left" wrapText="1"/>
    </xf>
    <xf numFmtId="0" fontId="0" fillId="7" borderId="6" xfId="0" applyFont="1" applyFill="1" applyBorder="1"/>
    <xf numFmtId="0" fontId="0" fillId="7" borderId="6" xfId="0" applyFill="1" applyBorder="1" applyAlignment="1">
      <alignment horizontal="center" vertical="center"/>
    </xf>
    <xf numFmtId="0" fontId="3" fillId="7" borderId="6" xfId="1" applyFill="1" applyBorder="1" applyAlignment="1" applyProtection="1">
      <alignment horizontal="center" vertical="center" wrapText="1"/>
    </xf>
    <xf numFmtId="0" fontId="3" fillId="7" borderId="8" xfId="1" applyFill="1" applyBorder="1" applyAlignment="1" applyProtection="1">
      <alignment horizontal="center" vertical="center" wrapText="1"/>
    </xf>
    <xf numFmtId="0" fontId="3" fillId="7" borderId="5" xfId="1" applyFill="1" applyBorder="1" applyAlignment="1" applyProtection="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12" fillId="7" borderId="6" xfId="1" applyFont="1" applyFill="1" applyBorder="1" applyAlignment="1" applyProtection="1">
      <alignment horizontal="center" vertical="center" wrapText="1"/>
    </xf>
    <xf numFmtId="0" fontId="12" fillId="7" borderId="8" xfId="1" applyFont="1" applyFill="1" applyBorder="1" applyAlignment="1" applyProtection="1">
      <alignment horizontal="center" vertical="center" wrapText="1"/>
    </xf>
    <xf numFmtId="0" fontId="12" fillId="7" borderId="5" xfId="1" applyFont="1" applyFill="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xf numFmtId="0" fontId="0" fillId="5" borderId="5" xfId="0" applyFill="1" applyBorder="1"/>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0" borderId="8" xfId="0" applyFill="1" applyBorder="1"/>
    <xf numFmtId="0" fontId="0" fillId="0" borderId="5" xfId="0" applyFill="1" applyBorder="1"/>
    <xf numFmtId="0" fontId="0" fillId="0" borderId="8" xfId="0" applyBorder="1"/>
    <xf numFmtId="0" fontId="0" fillId="0" borderId="5" xfId="0" applyBorder="1"/>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Border="1"/>
    <xf numFmtId="0" fontId="0" fillId="0" borderId="3" xfId="0" applyFill="1" applyBorder="1"/>
    <xf numFmtId="0" fontId="0" fillId="7" borderId="5" xfId="0" applyFill="1" applyBorder="1"/>
    <xf numFmtId="0" fontId="0" fillId="7" borderId="8" xfId="0" applyFill="1" applyBorder="1"/>
    <xf numFmtId="0" fontId="0" fillId="7" borderId="8" xfId="0" applyFill="1" applyBorder="1" applyAlignment="1">
      <alignment horizontal="center" vertical="center" wrapText="1"/>
    </xf>
    <xf numFmtId="0" fontId="3"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3" fillId="0" borderId="6" xfId="1" applyFill="1" applyBorder="1" applyAlignment="1" applyProtection="1">
      <alignment horizontal="left" vertical="center" wrapText="1"/>
    </xf>
    <xf numFmtId="0" fontId="0" fillId="0" borderId="5" xfId="0" applyBorder="1" applyAlignment="1">
      <alignment horizontal="left"/>
    </xf>
    <xf numFmtId="0" fontId="0" fillId="0" borderId="8" xfId="0" applyBorder="1" applyAlignment="1">
      <alignment horizontal="left"/>
    </xf>
    <xf numFmtId="0" fontId="2" fillId="5" borderId="6" xfId="0" applyFont="1" applyFill="1" applyBorder="1" applyAlignment="1">
      <alignment horizontal="center" vertical="center" wrapText="1"/>
    </xf>
    <xf numFmtId="0" fontId="0" fillId="5" borderId="8" xfId="0" applyFill="1" applyBorder="1" applyAlignment="1">
      <alignment horizontal="left"/>
    </xf>
    <xf numFmtId="0" fontId="0" fillId="5" borderId="5" xfId="0" applyFill="1" applyBorder="1" applyAlignment="1">
      <alignment horizontal="left"/>
    </xf>
    <xf numFmtId="0" fontId="3" fillId="7" borderId="8"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0" borderId="11" xfId="1" applyFill="1" applyBorder="1" applyAlignment="1" applyProtection="1">
      <alignment horizontal="left" vertical="center" wrapText="1"/>
    </xf>
    <xf numFmtId="0" fontId="0" fillId="0" borderId="11" xfId="0" applyFill="1" applyBorder="1" applyAlignment="1">
      <alignment horizontal="left"/>
    </xf>
    <xf numFmtId="0" fontId="0" fillId="0" borderId="3" xfId="0" applyFill="1" applyBorder="1" applyAlignment="1">
      <alignment horizontal="left"/>
    </xf>
    <xf numFmtId="0" fontId="3" fillId="0" borderId="15" xfId="1" applyFill="1" applyBorder="1" applyAlignment="1" applyProtection="1">
      <alignment horizontal="left" vertical="center" wrapText="1"/>
    </xf>
    <xf numFmtId="0" fontId="0" fillId="0" borderId="13"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3" fillId="7" borderId="15" xfId="1" applyFill="1" applyBorder="1" applyAlignment="1" applyProtection="1">
      <alignment horizontal="center" vertical="center" wrapText="1"/>
    </xf>
    <xf numFmtId="0" fontId="3" fillId="7" borderId="16" xfId="1" applyFill="1" applyBorder="1" applyAlignment="1" applyProtection="1">
      <alignment horizontal="center" vertical="center" wrapText="1"/>
    </xf>
    <xf numFmtId="0" fontId="3" fillId="7" borderId="13" xfId="1" applyFill="1" applyBorder="1" applyAlignment="1" applyProtection="1">
      <alignment horizontal="center" vertical="center" wrapText="1"/>
    </xf>
    <xf numFmtId="0" fontId="0" fillId="0" borderId="15" xfId="0" applyFont="1" applyFill="1" applyBorder="1" applyAlignment="1">
      <alignment horizontal="center"/>
    </xf>
    <xf numFmtId="0" fontId="0" fillId="0" borderId="13" xfId="0" applyFont="1" applyFill="1" applyBorder="1" applyAlignment="1">
      <alignment horizontal="center"/>
    </xf>
    <xf numFmtId="0" fontId="3" fillId="7" borderId="3" xfId="1" applyFill="1" applyBorder="1" applyAlignment="1" applyProtection="1">
      <alignment horizontal="left" vertical="center" wrapText="1"/>
    </xf>
    <xf numFmtId="0" fontId="0" fillId="7" borderId="5"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0" borderId="5" xfId="0" applyBorder="1" applyAlignment="1">
      <alignment horizontal="center" vertical="center"/>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2" fillId="7" borderId="7" xfId="1" applyFont="1" applyFill="1" applyBorder="1" applyAlignment="1" applyProtection="1">
      <alignment horizontal="center" vertical="center" wrapText="1"/>
    </xf>
    <xf numFmtId="0" fontId="12" fillId="7" borderId="14" xfId="1" applyFont="1" applyFill="1" applyBorder="1" applyAlignment="1" applyProtection="1">
      <alignment horizontal="center" vertical="center" wrapText="1"/>
    </xf>
    <xf numFmtId="0" fontId="12" fillId="7" borderId="12"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8" xfId="0" applyBorder="1" applyAlignment="1">
      <alignment horizontal="center" vertical="center"/>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10" fillId="2"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3" xfId="0" applyBorder="1"/>
    <xf numFmtId="0" fontId="0" fillId="3" borderId="10" xfId="0" applyFill="1" applyBorder="1"/>
    <xf numFmtId="0" fontId="0" fillId="3" borderId="11" xfId="0" applyFill="1" applyBorder="1"/>
    <xf numFmtId="0" fontId="0" fillId="7" borderId="4"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9" fillId="8" borderId="0"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horizontal="left" vertical="center" wrapText="1"/>
    </xf>
    <xf numFmtId="0" fontId="0" fillId="7" borderId="6" xfId="0" applyFill="1" applyBorder="1" applyAlignment="1">
      <alignment horizontal="left" vertical="center" wrapText="1"/>
    </xf>
    <xf numFmtId="0" fontId="0" fillId="3" borderId="6" xfId="0" applyFill="1" applyBorder="1" applyAlignment="1">
      <alignment horizontal="center" vertical="center" wrapText="1"/>
    </xf>
    <xf numFmtId="0" fontId="0" fillId="3" borderId="8" xfId="0" applyFill="1" applyBorder="1"/>
    <xf numFmtId="0" fontId="0" fillId="3" borderId="5" xfId="0" applyFill="1" applyBorder="1"/>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ont="1" applyFill="1" applyBorder="1" applyAlignment="1">
      <alignment horizontal="center" vertical="center" wrapText="1"/>
    </xf>
    <xf numFmtId="0" fontId="16" fillId="3" borderId="6" xfId="0" applyFont="1" applyFill="1" applyBorder="1" applyAlignment="1">
      <alignment horizontal="left" vertical="center" wrapText="1"/>
    </xf>
    <xf numFmtId="0" fontId="16" fillId="3" borderId="8" xfId="0" applyFont="1" applyFill="1" applyBorder="1" applyAlignment="1">
      <alignment horizontal="left"/>
    </xf>
    <xf numFmtId="0" fontId="16" fillId="3" borderId="5" xfId="0" applyFont="1" applyFill="1" applyBorder="1" applyAlignment="1">
      <alignment horizontal="left"/>
    </xf>
    <xf numFmtId="0" fontId="0" fillId="3" borderId="3" xfId="0" applyFill="1" applyBorder="1" applyAlignment="1">
      <alignment horizontal="center" vertical="center" wrapText="1"/>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7" borderId="3" xfId="0" applyFill="1" applyBorder="1"/>
    <xf numFmtId="0" fontId="0" fillId="0" borderId="0" xfId="0" applyFill="1" applyBorder="1" applyAlignment="1">
      <alignment horizontal="center" vertical="center" wrapText="1"/>
    </xf>
    <xf numFmtId="0" fontId="19" fillId="7" borderId="3" xfId="0" applyFont="1" applyFill="1" applyBorder="1" applyAlignment="1">
      <alignment horizontal="left" vertical="center" wrapText="1"/>
    </xf>
    <xf numFmtId="0" fontId="19" fillId="7" borderId="3" xfId="0" applyFont="1" applyFill="1" applyBorder="1" applyAlignment="1">
      <alignment horizontal="left"/>
    </xf>
    <xf numFmtId="0" fontId="15" fillId="7" borderId="6" xfId="1" applyFont="1" applyFill="1" applyBorder="1" applyAlignment="1" applyProtection="1">
      <alignment horizontal="center" vertical="center" wrapText="1"/>
    </xf>
    <xf numFmtId="0" fontId="15" fillId="7" borderId="8" xfId="1" applyFont="1" applyFill="1" applyBorder="1" applyAlignment="1" applyProtection="1">
      <alignment horizontal="center" vertical="center" wrapText="1"/>
    </xf>
    <xf numFmtId="0" fontId="15" fillId="7" borderId="5" xfId="1" applyFont="1" applyFill="1" applyBorder="1" applyAlignment="1" applyProtection="1">
      <alignment horizontal="center" vertical="center" wrapText="1"/>
    </xf>
    <xf numFmtId="0" fontId="18" fillId="7" borderId="6" xfId="1" applyFont="1" applyFill="1" applyBorder="1" applyAlignment="1" applyProtection="1">
      <alignment horizontal="left" vertical="center" wrapText="1"/>
    </xf>
    <xf numFmtId="0" fontId="18" fillId="7" borderId="8" xfId="1" applyFont="1" applyFill="1" applyBorder="1" applyAlignment="1" applyProtection="1">
      <alignment horizontal="left" vertical="center" wrapText="1"/>
    </xf>
    <xf numFmtId="0" fontId="18" fillId="7" borderId="5" xfId="1" applyFont="1" applyFill="1" applyBorder="1" applyAlignment="1" applyProtection="1">
      <alignment horizontal="left" vertical="center" wrapText="1"/>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3" xfId="0" applyFont="1" applyFill="1" applyBorder="1" applyAlignment="1">
      <alignment horizontal="center"/>
    </xf>
    <xf numFmtId="0" fontId="12" fillId="7" borderId="6" xfId="1" applyFont="1" applyFill="1" applyBorder="1" applyAlignment="1" applyProtection="1">
      <alignment horizontal="left" vertical="center" wrapText="1"/>
    </xf>
    <xf numFmtId="0" fontId="12" fillId="7" borderId="8" xfId="1" applyFont="1" applyFill="1" applyBorder="1" applyAlignment="1" applyProtection="1">
      <alignment horizontal="left" vertical="center" wrapText="1"/>
    </xf>
    <xf numFmtId="0" fontId="12" fillId="7" borderId="5" xfId="1" applyFont="1" applyFill="1" applyBorder="1" applyAlignment="1" applyProtection="1">
      <alignment horizontal="left" vertical="center" wrapText="1"/>
    </xf>
    <xf numFmtId="0" fontId="0" fillId="5" borderId="6" xfId="0" applyFill="1" applyBorder="1" applyAlignment="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9" fillId="8" borderId="16" xfId="0" applyFont="1" applyFill="1" applyBorder="1" applyAlignment="1">
      <alignment horizontal="center" vertical="center" wrapText="1"/>
    </xf>
    <xf numFmtId="0" fontId="3" fillId="0" borderId="0" xfId="1" applyAlignment="1" applyProtection="1">
      <alignment vertical="center"/>
    </xf>
    <xf numFmtId="0" fontId="0" fillId="7" borderId="3" xfId="0" applyFont="1" applyFill="1" applyBorder="1" applyAlignment="1">
      <alignment horizontal="center" vertical="center" wrapText="1"/>
    </xf>
    <xf numFmtId="0" fontId="0" fillId="7" borderId="3" xfId="0" applyFill="1" applyBorder="1" applyAlignment="1">
      <alignment horizontal="left"/>
    </xf>
    <xf numFmtId="0" fontId="3" fillId="7" borderId="3" xfId="1" applyFill="1" applyBorder="1" applyAlignment="1" applyProtection="1">
      <alignment vertical="center" wrapText="1"/>
    </xf>
    <xf numFmtId="0" fontId="3" fillId="0" borderId="3" xfId="1" applyBorder="1" applyAlignment="1" applyProtection="1">
      <alignment horizontal="left" vertical="center" wrapText="1"/>
    </xf>
    <xf numFmtId="0" fontId="3" fillId="5" borderId="3" xfId="1" applyFill="1" applyBorder="1" applyAlignment="1" applyProtection="1">
      <alignment horizontal="left" vertical="center" wrapText="1"/>
    </xf>
    <xf numFmtId="0" fontId="0" fillId="5" borderId="3" xfId="0" applyFill="1" applyBorder="1" applyAlignment="1">
      <alignment horizontal="left"/>
    </xf>
  </cellXfs>
  <cellStyles count="6">
    <cellStyle name="Hipervínculo" xfId="1" builtinId="8"/>
    <cellStyle name="Hipervínculo 2" xfId="4"/>
    <cellStyle name="Millares [0]" xfId="5" builtinId="6"/>
    <cellStyle name="Normal" xfId="0" builtinId="0"/>
    <cellStyle name="Normal 2" xfId="3"/>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775E-2"/>
          <c:w val="0.56234184723485514"/>
          <c:h val="0.85807533715739781"/>
        </c:manualLayout>
      </c:layout>
      <c:pieChart>
        <c:varyColors val="1"/>
        <c:ser>
          <c:idx val="0"/>
          <c:order val="0"/>
          <c:dLbls>
            <c:spPr>
              <a:noFill/>
              <a:ln>
                <a:noFill/>
              </a:ln>
              <a:effectLst/>
            </c:spPr>
            <c:txPr>
              <a:bodyPr/>
              <a:lstStyle/>
              <a:p>
                <a:pPr>
                  <a:defRPr sz="1800" b="1"/>
                </a:pPr>
                <a:endParaRPr lang="es-E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136</c:v>
                </c:pt>
                <c:pt idx="1">
                  <c:v>0</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ES"/>
        </a:p>
      </c:txPr>
    </c:legend>
    <c:plotVisOnly val="1"/>
    <c:dispBlanksAs val="zero"/>
    <c:showDLblsOverMax val="0"/>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15208</xdr:colOff>
      <xdr:row>174</xdr:row>
      <xdr:rowOff>237723</xdr:rowOff>
    </xdr:from>
    <xdr:to>
      <xdr:col>11</xdr:col>
      <xdr:colOff>2178744</xdr:colOff>
      <xdr:row>216</xdr:row>
      <xdr:rowOff>47225</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defensa-judicial" TargetMode="External"/><Relationship Id="rId18" Type="http://schemas.openxmlformats.org/officeDocument/2006/relationships/hyperlink" Target="http://www.gobiernobogota.gov.co/transparencia/instrumentos-gestion-informacion-publica/Informe-pqr-denuncias-solicitudes" TargetMode="External"/><Relationship Id="rId26" Type="http://schemas.openxmlformats.org/officeDocument/2006/relationships/hyperlink" Target="http://www.engativa.gov.co/transparencia/instrumentos-gestion-informacion-publica/relacionados-informacion" TargetMode="External"/><Relationship Id="rId39" Type="http://schemas.openxmlformats.org/officeDocument/2006/relationships/hyperlink" Target="http://www.engativa.gov.co/transparencia/informacion-interes/faqs" TargetMode="External"/><Relationship Id="rId21" Type="http://schemas.openxmlformats.org/officeDocument/2006/relationships/hyperlink" Target="http://www.gobiernobogota.gov.co/transparencia/organizacion/directorio-informacion-servidores-publicos-empleados-y-contratistas" TargetMode="External"/><Relationship Id="rId34" Type="http://schemas.openxmlformats.org/officeDocument/2006/relationships/hyperlink" Target="http://www.engativa.gov.co/transparencia/atencion-ciudadano/sede-principal" TargetMode="External"/><Relationship Id="rId42" Type="http://schemas.openxmlformats.org/officeDocument/2006/relationships/hyperlink" Target="http://www.engativa.gov.co/calendario/month" TargetMode="External"/><Relationship Id="rId47" Type="http://schemas.openxmlformats.org/officeDocument/2006/relationships/hyperlink" Target="http://www.engativa.gov.co/transparencia/organizacion/procesos-y-procedimientos" TargetMode="External"/><Relationship Id="rId5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5" Type="http://schemas.openxmlformats.org/officeDocument/2006/relationships/hyperlink" Target="http://www.engativa.gov.co/transparencia/planeacion/metas-objetivos-indicadores" TargetMode="External"/><Relationship Id="rId63" Type="http://schemas.openxmlformats.org/officeDocument/2006/relationships/hyperlink" Target="http://www.engativa.gov.co/transparencia/organizacion/directorio-agremiaciones-asociaciones-y-otros-grupos-interes" TargetMode="External"/><Relationship Id="rId7" Type="http://schemas.openxmlformats.org/officeDocument/2006/relationships/hyperlink" Target="http://www.gobiernobogota.gov.co/transparencia/control/informes-gestion-evaluacion-auditoria-sdg" TargetMode="External"/><Relationship Id="rId2" Type="http://schemas.openxmlformats.org/officeDocument/2006/relationships/hyperlink" Target="http://www.gobiernobogota.gov.co/transparencia/atencion-ciudadano/pol%C3%ADticas-seguridad-la-informaci%C3%B3n-y-protecci%C3%B3n-datos-pesonales" TargetMode="External"/><Relationship Id="rId16" Type="http://schemas.openxmlformats.org/officeDocument/2006/relationships/hyperlink" Target="http://www.gobiernobogota.gov.co/transparencia/tramites-servicios" TargetMode="External"/><Relationship Id="rId29" Type="http://schemas.openxmlformats.org/officeDocument/2006/relationships/hyperlink" Target="http://www.gobiernobogota.gov.co/sites/gobiernobogota.gov.co/files/instrumentos_gestion_informacion/programa_de_gestion_documental.pdf" TargetMode="External"/><Relationship Id="rId1" Type="http://schemas.openxmlformats.org/officeDocument/2006/relationships/hyperlink" Target="http://www.gobiernobogota.gov.co/transparencia/atencion-ciudadano/notificaciones-judiciales" TargetMode="External"/><Relationship Id="rId6" Type="http://schemas.openxmlformats.org/officeDocument/2006/relationships/hyperlink" Target="http://www.gobiernobogota.gov.co/transparencia/planeacion/participacion-ciudadana" TargetMode="External"/><Relationship Id="rId11" Type="http://schemas.openxmlformats.org/officeDocument/2006/relationships/hyperlink" Target="http://www.gobiernobogota.gov.co/transparencia/control/entes-control-vigilancia-sdg" TargetMode="External"/><Relationship Id="rId24" Type="http://schemas.openxmlformats.org/officeDocument/2006/relationships/hyperlink" Target="http://www.contraloriabogota.gov.co/transparenciayacceso/informaci%C3%B3ndeinter%C3%A9s/informes" TargetMode="External"/><Relationship Id="rId32" Type="http://schemas.openxmlformats.org/officeDocument/2006/relationships/hyperlink" Target="http://www.gobiernobogota.gov.co/planeaci%C3%B3n-clasificaci%C3%B3n-planes/plan-anticorrupci%C3%B3n-y-atenci%C3%B3n-al-ciudadano" TargetMode="External"/><Relationship Id="rId37" Type="http://schemas.openxmlformats.org/officeDocument/2006/relationships/hyperlink" Target="http://www.engativa.gov.co/transparencia/informacion-interes/publicaciones" TargetMode="External"/><Relationship Id="rId40" Type="http://schemas.openxmlformats.org/officeDocument/2006/relationships/hyperlink" Target="http://www.engativa.gov.co/transparencia/informacion-interes/glosario" TargetMode="External"/><Relationship Id="rId45" Type="http://schemas.openxmlformats.org/officeDocument/2006/relationships/hyperlink" Target="http://www.engativa.gov.co/transparencia/organizacion/quienes-somos" TargetMode="External"/><Relationship Id="rId53" Type="http://schemas.openxmlformats.org/officeDocument/2006/relationships/hyperlink" Target="http://www.engativa.gov.co/transparencia/planeacion/plan-gasto-publico" TargetMode="External"/><Relationship Id="rId58" Type="http://schemas.openxmlformats.org/officeDocument/2006/relationships/hyperlink" Target="http://www.engativa.gov.co/transparencia/contratacion/plan-anual-adquisiciones" TargetMode="External"/><Relationship Id="rId66" Type="http://schemas.openxmlformats.org/officeDocument/2006/relationships/vmlDrawing" Target="../drawings/vmlDrawing1.vml"/><Relationship Id="rId5" Type="http://schemas.openxmlformats.org/officeDocument/2006/relationships/hyperlink" Target="http://www.gobiernobogota.gov.co/transparencia/presupuesto/estados-financieros" TargetMode="External"/><Relationship Id="rId15" Type="http://schemas.openxmlformats.org/officeDocument/2006/relationships/hyperlink" Target="http://www.gobiernobogota.gov.co/transparencia/contratacion/manual_contrataciones" TargetMode="External"/><Relationship Id="rId23" Type="http://schemas.openxmlformats.org/officeDocument/2006/relationships/hyperlink" Target="http://www.gobiernobogota.gov.co/rendicion-de-cuentas/" TargetMode="External"/><Relationship Id="rId28" Type="http://schemas.openxmlformats.org/officeDocument/2006/relationships/hyperlink" Target="http://www.gobiernobogota.gov.co/govi-sdqs/crear" TargetMode="External"/><Relationship Id="rId36" Type="http://schemas.openxmlformats.org/officeDocument/2006/relationships/hyperlink" Target="https://www.datos.gov.co/browse?q=%C3%8Dndice%20informaci%C3%B3n%20clasificada%20y%20reservada%20-%20Secretar%C3%ADa%20Distrital%20de%20Gobierno&amp;sortBy=relevance" TargetMode="External"/><Relationship Id="rId49" Type="http://schemas.openxmlformats.org/officeDocument/2006/relationships/hyperlink" Target="http://www.engativa.gov.co/transparencia/organizacion/directorio-entidades" TargetMode="External"/><Relationship Id="rId57" Type="http://schemas.openxmlformats.org/officeDocument/2006/relationships/hyperlink" Target="http://www.engativa.gov.co/transparencia/contratacion/ejecucion_contratosArchivo%20en%20excel:" TargetMode="External"/><Relationship Id="rId61" Type="http://schemas.openxmlformats.org/officeDocument/2006/relationships/hyperlink" Target="http://www.engativa.gov.co/transparencia/instrumentos-gestion-informacion-publica/relacionados-informacion" TargetMode="External"/><Relationship Id="rId10" Type="http://schemas.openxmlformats.org/officeDocument/2006/relationships/hyperlink" Target="http://www.gobiernobogota.gov.co/transparencia/control/planes-mejoramiento" TargetMode="External"/><Relationship Id="rId19" Type="http://schemas.openxmlformats.org/officeDocument/2006/relationships/hyperlink" Target="http://www.gobiernobogota.gov.co/transparencia/instrumentos-gestion-informacion-publica/relacionados-la-informacion/104-esquema" TargetMode="External"/><Relationship Id="rId31" Type="http://schemas.openxmlformats.org/officeDocument/2006/relationships/hyperlink" Target="http://www.gobiernobogota.gov.co/planeaci%C3%B3n-clasificaci%C3%B3n-planes/plan-servicio-al-ciudadano" TargetMode="External"/><Relationship Id="rId44" Type="http://schemas.openxmlformats.org/officeDocument/2006/relationships/hyperlink" Target="http://www.engativa.gov.co/transparencia/informacion-interes/informacion-adicional" TargetMode="External"/><Relationship Id="rId52" Type="http://schemas.openxmlformats.org/officeDocument/2006/relationships/hyperlink" Target="http://www.engativa.gov.co/transparencia/planeacion/planes" TargetMode="External"/><Relationship Id="rId60" Type="http://schemas.openxmlformats.org/officeDocument/2006/relationships/hyperlink" Target="https://www.datos.gov.co/browse?q=%C3%8Dndice%20informaci%C3%B3n%20clasificada%20y%20reservada%20-%20Secretar%C3%ADa%20Distrital%20de%20Gobierno&amp;sortBy=relevance" TargetMode="External"/><Relationship Id="rId65" Type="http://schemas.openxmlformats.org/officeDocument/2006/relationships/drawing" Target="../drawings/drawing1.xml"/><Relationship Id="rId4" Type="http://schemas.openxmlformats.org/officeDocument/2006/relationships/hyperlink" Target="http://www.gobiernobogota.gov.co/transparencia/presupuesto/ejecucion-presupuestal" TargetMode="External"/><Relationship Id="rId9" Type="http://schemas.openxmlformats.org/officeDocument/2006/relationships/hyperlink" Target="http://www.gobiernobogota.gov.co/transparencia/control/reportes-control-interno-sgd" TargetMode="External"/><Relationship Id="rId14" Type="http://schemas.openxmlformats.org/officeDocument/2006/relationships/hyperlink" Target="http://www.engativa.gov.co/transparencia/contratacion/informacion_contractualArchivo%20en%20excel" TargetMode="External"/><Relationship Id="rId2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7" Type="http://schemas.openxmlformats.org/officeDocument/2006/relationships/hyperlink" Target="http://www.gobiernobogota.gov.co/transparencia/contratacion/plan-anual-adquisiciones/plan-anual-adquisiciones-publicado-secop-ii" TargetMode="External"/><Relationship Id="rId30" Type="http://schemas.openxmlformats.org/officeDocument/2006/relationships/hyperlink" Target="http://www.gobiernobogota.gov.co/node/28" TargetMode="External"/><Relationship Id="rId35" Type="http://schemas.openxmlformats.org/officeDocument/2006/relationships/hyperlink" Target="http://www.gobiernobogota.gov.co/content/datos-abiertos-la-secretaria-distrital-gobierno" TargetMode="External"/><Relationship Id="rId43" Type="http://schemas.openxmlformats.org/officeDocument/2006/relationships/hyperlink" Target="http://www.gobiernobogota.gov.co/content/gobierno-ninos" TargetMode="External"/><Relationship Id="rId48" Type="http://schemas.openxmlformats.org/officeDocument/2006/relationships/hyperlink" Target="http://www.engativa.gov.co/transparencia/organizacion/organigrama" TargetMode="External"/><Relationship Id="rId5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4" Type="http://schemas.openxmlformats.org/officeDocument/2006/relationships/printerSettings" Target="../printerSettings/printerSettings1.bin"/><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1" Type="http://schemas.openxmlformats.org/officeDocument/2006/relationships/hyperlink" Target="http://www.engativa.gov.co/transparencia/presupuesto/general" TargetMode="External"/><Relationship Id="rId3" Type="http://schemas.openxmlformats.org/officeDocument/2006/relationships/hyperlink" Target="http://www.gobiernobogota.gov.co/transparencia/organizacion/organigrama-sdg" TargetMode="External"/><Relationship Id="rId12" Type="http://schemas.openxmlformats.org/officeDocument/2006/relationships/hyperlink" Target="http://www.gobiernobogota.gov.co/transparencia/control/informacion-poblacion-vulnerable" TargetMode="External"/><Relationship Id="rId17" Type="http://schemas.openxmlformats.org/officeDocument/2006/relationships/hyperlink" Target="http://www.gobiernobogota.gov.co/transparencia/instrumentos-gestion-informacion-publica/relacionados-la-informaci%C3%B3n/108-costos" TargetMode="External"/><Relationship Id="rId25" Type="http://schemas.openxmlformats.org/officeDocument/2006/relationships/hyperlink" Target="http://www.engativa.gov.co/transparencia/instrumentos-gestion-informacion-publica/relacionados-informacion" TargetMode="External"/><Relationship Id="rId33" Type="http://schemas.openxmlformats.org/officeDocument/2006/relationships/hyperlink" Target="http://www.gobiernobogota.gov.co/planeacion-clasificacion-planes/plan-antitramites" TargetMode="External"/><Relationship Id="rId38" Type="http://schemas.openxmlformats.org/officeDocument/2006/relationships/hyperlink" Target="http://www.engativa.gov.co/transparencia/informacion-interes/convocatorias" TargetMode="External"/><Relationship Id="rId46" Type="http://schemas.openxmlformats.org/officeDocument/2006/relationships/hyperlink" Target="http://www.engativa.gov.co/transparencia/organizacion/funciones-y-deberes" TargetMode="External"/><Relationship Id="rId59" Type="http://schemas.openxmlformats.org/officeDocument/2006/relationships/hyperlink" Target="http://www.engativa.gov.co/transparencia/instrumentos-gestion-informacion-publica/relacionados-informacion" TargetMode="External"/><Relationship Id="rId67" Type="http://schemas.openxmlformats.org/officeDocument/2006/relationships/comments" Target="../comments1.xml"/><Relationship Id="rId20" Type="http://schemas.openxmlformats.org/officeDocument/2006/relationships/hyperlink" Target="http://www.gobiernobogota.gov.co/node/27" TargetMode="External"/><Relationship Id="rId41" Type="http://schemas.openxmlformats.org/officeDocument/2006/relationships/hyperlink" Target="http://www.engativa.gov.co/todas-las-noticias" TargetMode="External"/><Relationship Id="rId54" Type="http://schemas.openxmlformats.org/officeDocument/2006/relationships/hyperlink" Target="http://www.engativa.gov.co/transparencia/planeacion/programas-proyectos" TargetMode="External"/><Relationship Id="rId62" Type="http://schemas.openxmlformats.org/officeDocument/2006/relationships/hyperlink" Target="http://www.engativa.gov.co/transparenci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F530"/>
  <sheetViews>
    <sheetView showGridLines="0" tabSelected="1" zoomScale="61" zoomScaleNormal="61" workbookViewId="0">
      <selection activeCell="A2" sqref="A2:R2"/>
    </sheetView>
  </sheetViews>
  <sheetFormatPr baseColWidth="10" defaultColWidth="9.140625" defaultRowHeight="15" x14ac:dyDescent="0.25"/>
  <cols>
    <col min="1" max="1" width="17.28515625" style="14" customWidth="1"/>
    <col min="2" max="2" width="14.85546875" style="13"/>
    <col min="3" max="3" width="16.5703125" style="15" customWidth="1"/>
    <col min="4" max="4" width="24.5703125" style="15" customWidth="1"/>
    <col min="5" max="5" width="3.28515625" style="15"/>
    <col min="6" max="6" width="49.5703125" style="16"/>
    <col min="7" max="7" width="49.5703125" style="17"/>
    <col min="8" max="8" width="20.85546875" style="13" customWidth="1"/>
    <col min="9" max="9" width="13.85546875" style="14" customWidth="1"/>
    <col min="10" max="10" width="9.140625" style="13" customWidth="1"/>
    <col min="11" max="11" width="9.140625" style="18" customWidth="1"/>
    <col min="12" max="12" width="62.140625" style="84" customWidth="1"/>
    <col min="13" max="13" width="20.28515625" style="15" customWidth="1"/>
    <col min="14" max="14" width="17.7109375" style="15" customWidth="1"/>
    <col min="15" max="15" width="0.140625" style="15" customWidth="1"/>
    <col min="16" max="16" width="17.42578125" style="15" customWidth="1"/>
    <col min="17" max="17" width="13.42578125" style="15" customWidth="1"/>
    <col min="18" max="18" width="20.85546875" style="15" customWidth="1"/>
    <col min="19" max="20" width="11.42578125" style="13"/>
    <col min="21" max="21" width="68.5703125" style="13" customWidth="1"/>
    <col min="22" max="968" width="11.42578125" style="13"/>
    <col min="969" max="971" width="11.42578125" style="6"/>
    <col min="972" max="16384" width="9.140625" style="6"/>
  </cols>
  <sheetData>
    <row r="1" spans="1:968" x14ac:dyDescent="0.25">
      <c r="F1" s="4"/>
      <c r="G1" s="2"/>
      <c r="K1" s="3"/>
    </row>
    <row r="2" spans="1:968" s="45" customFormat="1" ht="135" customHeight="1" x14ac:dyDescent="0.35">
      <c r="A2" s="318" t="s">
        <v>552</v>
      </c>
      <c r="B2" s="318"/>
      <c r="C2" s="318"/>
      <c r="D2" s="318"/>
      <c r="E2" s="318"/>
      <c r="F2" s="318"/>
      <c r="G2" s="318"/>
      <c r="H2" s="318"/>
      <c r="I2" s="318"/>
      <c r="J2" s="318"/>
      <c r="K2" s="318"/>
      <c r="L2" s="318"/>
      <c r="M2" s="318"/>
      <c r="N2" s="318"/>
      <c r="O2" s="318"/>
      <c r="P2" s="318"/>
      <c r="Q2" s="318"/>
      <c r="R2" s="369"/>
      <c r="S2" s="322" t="s">
        <v>546</v>
      </c>
      <c r="T2" s="322"/>
      <c r="U2" s="322"/>
    </row>
    <row r="3" spans="1:968" s="45" customFormat="1" ht="39.75" customHeight="1" x14ac:dyDescent="0.35">
      <c r="A3" s="304"/>
      <c r="B3" s="304"/>
      <c r="C3" s="304"/>
      <c r="D3" s="304"/>
      <c r="E3" s="304"/>
      <c r="F3" s="304"/>
      <c r="G3" s="308" t="s">
        <v>468</v>
      </c>
      <c r="H3" s="309"/>
      <c r="I3" s="309"/>
      <c r="J3" s="309"/>
      <c r="K3" s="309"/>
      <c r="L3" s="309"/>
      <c r="M3" s="309"/>
      <c r="N3" s="309"/>
      <c r="O3" s="309"/>
      <c r="P3" s="309"/>
      <c r="Q3" s="309"/>
      <c r="R3" s="310"/>
      <c r="S3" s="322"/>
      <c r="T3" s="322"/>
      <c r="U3" s="322"/>
    </row>
    <row r="4" spans="1:968" ht="30" customHeight="1" x14ac:dyDescent="0.25">
      <c r="A4" s="305" t="s">
        <v>0</v>
      </c>
      <c r="B4" s="306"/>
      <c r="C4" s="306"/>
      <c r="D4" s="306"/>
      <c r="E4" s="306"/>
      <c r="F4" s="307"/>
      <c r="G4" s="47" t="s">
        <v>1</v>
      </c>
      <c r="H4" s="47" t="s">
        <v>2</v>
      </c>
      <c r="I4" s="305" t="s">
        <v>383</v>
      </c>
      <c r="J4" s="311"/>
      <c r="K4" s="312"/>
      <c r="L4" s="85"/>
      <c r="M4" s="319" t="s">
        <v>466</v>
      </c>
      <c r="N4" s="320"/>
      <c r="O4" s="320"/>
      <c r="P4" s="320"/>
      <c r="Q4" s="320"/>
      <c r="R4" s="321"/>
      <c r="S4" s="323" t="s">
        <v>467</v>
      </c>
      <c r="T4" s="311"/>
      <c r="U4" s="312"/>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row>
    <row r="5" spans="1:968" s="5" customFormat="1" ht="74.25" customHeight="1" x14ac:dyDescent="0.25">
      <c r="A5" s="305" t="s">
        <v>3</v>
      </c>
      <c r="B5" s="307"/>
      <c r="C5" s="305" t="s">
        <v>4</v>
      </c>
      <c r="D5" s="307"/>
      <c r="E5" s="305" t="s">
        <v>5</v>
      </c>
      <c r="F5" s="307"/>
      <c r="G5" s="48"/>
      <c r="H5" s="48"/>
      <c r="I5" s="305" t="s">
        <v>378</v>
      </c>
      <c r="J5" s="307"/>
      <c r="K5" s="47" t="s">
        <v>7</v>
      </c>
      <c r="L5" s="85" t="s">
        <v>8</v>
      </c>
      <c r="M5" s="47" t="s">
        <v>9</v>
      </c>
      <c r="N5" s="47" t="s">
        <v>10</v>
      </c>
      <c r="O5" s="47" t="s">
        <v>11</v>
      </c>
      <c r="P5" s="47" t="s">
        <v>416</v>
      </c>
      <c r="Q5" s="47" t="s">
        <v>12</v>
      </c>
      <c r="R5" s="47" t="s">
        <v>13</v>
      </c>
      <c r="S5" s="90" t="s">
        <v>376</v>
      </c>
      <c r="T5" s="90" t="s">
        <v>377</v>
      </c>
      <c r="U5" s="90" t="s">
        <v>473</v>
      </c>
    </row>
    <row r="6" spans="1:968" s="5" customFormat="1" ht="10.5" customHeight="1" x14ac:dyDescent="0.25">
      <c r="A6" s="60"/>
      <c r="B6" s="61"/>
      <c r="C6" s="61"/>
      <c r="D6" s="61"/>
      <c r="E6" s="61"/>
      <c r="F6" s="61"/>
      <c r="G6" s="62"/>
      <c r="H6" s="63"/>
      <c r="I6" s="60"/>
      <c r="J6" s="64"/>
      <c r="K6" s="49"/>
      <c r="L6" s="86"/>
      <c r="M6" s="49"/>
      <c r="N6" s="49"/>
      <c r="O6" s="49"/>
      <c r="P6" s="49"/>
      <c r="Q6" s="49"/>
      <c r="R6" s="49"/>
      <c r="S6" s="65"/>
      <c r="T6" s="65"/>
      <c r="U6" s="65"/>
    </row>
    <row r="7" spans="1:968" ht="93" customHeight="1" x14ac:dyDescent="0.25">
      <c r="A7" s="313" t="s">
        <v>472</v>
      </c>
      <c r="B7" s="314"/>
      <c r="C7" s="314"/>
      <c r="D7" s="314"/>
      <c r="E7" s="314"/>
      <c r="F7" s="314"/>
      <c r="G7" s="315"/>
      <c r="H7" s="147" t="s">
        <v>14</v>
      </c>
      <c r="I7" s="148" t="s">
        <v>375</v>
      </c>
      <c r="J7" s="148">
        <f>IF(I7="Si",1,IF(I7="No",0,"error"))</f>
        <v>1</v>
      </c>
      <c r="K7" s="148"/>
      <c r="L7" s="370" t="s">
        <v>553</v>
      </c>
      <c r="M7" s="222" t="s">
        <v>438</v>
      </c>
      <c r="N7" s="222" t="s">
        <v>438</v>
      </c>
      <c r="O7" s="140"/>
      <c r="P7" s="222" t="s">
        <v>446</v>
      </c>
      <c r="Q7" s="114" t="s">
        <v>7</v>
      </c>
      <c r="R7" s="222" t="s">
        <v>439</v>
      </c>
      <c r="S7" s="73" t="s">
        <v>356</v>
      </c>
      <c r="T7" s="73"/>
      <c r="U7" s="106" t="s">
        <v>477</v>
      </c>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row>
    <row r="8" spans="1:968" ht="54.75" customHeight="1" x14ac:dyDescent="0.25">
      <c r="A8" s="234">
        <v>1</v>
      </c>
      <c r="B8" s="234" t="s">
        <v>16</v>
      </c>
      <c r="C8" s="234" t="s">
        <v>17</v>
      </c>
      <c r="D8" s="152" t="s">
        <v>18</v>
      </c>
      <c r="E8" s="160" t="s">
        <v>19</v>
      </c>
      <c r="F8" s="161" t="s">
        <v>20</v>
      </c>
      <c r="G8" s="162" t="s">
        <v>21</v>
      </c>
      <c r="H8" s="217" t="s">
        <v>22</v>
      </c>
      <c r="I8" s="151" t="s">
        <v>376</v>
      </c>
      <c r="J8" s="148">
        <f t="shared" ref="J8:J70" si="0">IF(I8="Si",1,IF(I8="No",0,"error"))</f>
        <v>1</v>
      </c>
      <c r="K8" s="161"/>
      <c r="L8" s="246" t="s">
        <v>554</v>
      </c>
      <c r="M8" s="224"/>
      <c r="N8" s="224"/>
      <c r="O8" s="222"/>
      <c r="P8" s="224"/>
      <c r="Q8" s="116" t="s">
        <v>7</v>
      </c>
      <c r="R8" s="224"/>
      <c r="S8" s="324" t="s">
        <v>356</v>
      </c>
      <c r="T8" s="324"/>
      <c r="U8" s="325" t="s">
        <v>548</v>
      </c>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row>
    <row r="9" spans="1:968" ht="45" x14ac:dyDescent="0.25">
      <c r="A9" s="235"/>
      <c r="B9" s="235"/>
      <c r="C9" s="235"/>
      <c r="D9" s="152" t="s">
        <v>23</v>
      </c>
      <c r="E9" s="163" t="s">
        <v>24</v>
      </c>
      <c r="F9" s="161" t="s">
        <v>25</v>
      </c>
      <c r="G9" s="162" t="s">
        <v>26</v>
      </c>
      <c r="H9" s="218"/>
      <c r="I9" s="151" t="s">
        <v>6</v>
      </c>
      <c r="J9" s="148">
        <f t="shared" si="0"/>
        <v>1</v>
      </c>
      <c r="K9" s="161"/>
      <c r="L9" s="247"/>
      <c r="M9" s="224"/>
      <c r="N9" s="224"/>
      <c r="O9" s="230"/>
      <c r="P9" s="224"/>
      <c r="Q9" s="116" t="s">
        <v>7</v>
      </c>
      <c r="R9" s="224"/>
      <c r="S9" s="324"/>
      <c r="T9" s="324"/>
      <c r="U9" s="325"/>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row>
    <row r="10" spans="1:968" ht="60.75" customHeight="1" x14ac:dyDescent="0.25">
      <c r="A10" s="235"/>
      <c r="B10" s="235"/>
      <c r="C10" s="235"/>
      <c r="D10" s="152" t="s">
        <v>23</v>
      </c>
      <c r="E10" s="163" t="s">
        <v>27</v>
      </c>
      <c r="F10" s="161" t="s">
        <v>28</v>
      </c>
      <c r="G10" s="162"/>
      <c r="H10" s="218"/>
      <c r="I10" s="151" t="s">
        <v>376</v>
      </c>
      <c r="J10" s="148">
        <f t="shared" si="0"/>
        <v>1</v>
      </c>
      <c r="K10" s="161"/>
      <c r="L10" s="247"/>
      <c r="M10" s="224"/>
      <c r="N10" s="224"/>
      <c r="O10" s="230"/>
      <c r="P10" s="224"/>
      <c r="Q10" s="115" t="s">
        <v>7</v>
      </c>
      <c r="R10" s="224"/>
      <c r="S10" s="324"/>
      <c r="T10" s="324"/>
      <c r="U10" s="325"/>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row>
    <row r="11" spans="1:968" ht="48.75" customHeight="1" x14ac:dyDescent="0.25">
      <c r="A11" s="235"/>
      <c r="B11" s="235"/>
      <c r="C11" s="235"/>
      <c r="D11" s="152" t="s">
        <v>23</v>
      </c>
      <c r="E11" s="163" t="s">
        <v>29</v>
      </c>
      <c r="F11" s="161" t="s">
        <v>30</v>
      </c>
      <c r="G11" s="162" t="s">
        <v>31</v>
      </c>
      <c r="H11" s="218"/>
      <c r="I11" s="151" t="s">
        <v>6</v>
      </c>
      <c r="J11" s="148">
        <f t="shared" si="0"/>
        <v>1</v>
      </c>
      <c r="K11" s="161"/>
      <c r="L11" s="248"/>
      <c r="M11" s="223"/>
      <c r="N11" s="223"/>
      <c r="O11" s="231"/>
      <c r="P11" s="224"/>
      <c r="Q11" s="118" t="s">
        <v>7</v>
      </c>
      <c r="R11" s="223"/>
      <c r="S11" s="324"/>
      <c r="T11" s="324"/>
      <c r="U11" s="325"/>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row>
    <row r="12" spans="1:968" ht="54.75" customHeight="1" x14ac:dyDescent="0.25">
      <c r="A12" s="235"/>
      <c r="B12" s="235"/>
      <c r="C12" s="236"/>
      <c r="D12" s="31" t="s">
        <v>23</v>
      </c>
      <c r="E12" s="35" t="s">
        <v>32</v>
      </c>
      <c r="F12" s="7" t="s">
        <v>33</v>
      </c>
      <c r="G12" s="32" t="s">
        <v>34</v>
      </c>
      <c r="H12" s="159"/>
      <c r="I12" s="29" t="s">
        <v>6</v>
      </c>
      <c r="J12" s="37">
        <f t="shared" si="0"/>
        <v>1</v>
      </c>
      <c r="K12" s="7"/>
      <c r="L12" s="123" t="s">
        <v>513</v>
      </c>
      <c r="M12" s="26"/>
      <c r="N12" s="26"/>
      <c r="O12" s="143"/>
      <c r="P12" s="120" t="s">
        <v>485</v>
      </c>
      <c r="Q12" s="118" t="s">
        <v>7</v>
      </c>
      <c r="R12" s="118" t="s">
        <v>439</v>
      </c>
      <c r="S12" s="97" t="s">
        <v>356</v>
      </c>
      <c r="T12" s="103"/>
      <c r="U12" s="107" t="s">
        <v>514</v>
      </c>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row>
    <row r="13" spans="1:968" ht="81" customHeight="1" x14ac:dyDescent="0.25">
      <c r="A13" s="235"/>
      <c r="B13" s="235"/>
      <c r="C13" s="234" t="s">
        <v>35</v>
      </c>
      <c r="D13" s="217" t="s">
        <v>36</v>
      </c>
      <c r="E13" s="163" t="s">
        <v>37</v>
      </c>
      <c r="F13" s="161" t="s">
        <v>38</v>
      </c>
      <c r="G13" s="162" t="s">
        <v>39</v>
      </c>
      <c r="H13" s="217" t="s">
        <v>22</v>
      </c>
      <c r="I13" s="151" t="s">
        <v>6</v>
      </c>
      <c r="J13" s="148">
        <f t="shared" si="0"/>
        <v>1</v>
      </c>
      <c r="K13" s="161"/>
      <c r="L13" s="246" t="s">
        <v>555</v>
      </c>
      <c r="M13" s="222" t="s">
        <v>438</v>
      </c>
      <c r="N13" s="222" t="s">
        <v>438</v>
      </c>
      <c r="O13" s="143"/>
      <c r="P13" s="222" t="s">
        <v>447</v>
      </c>
      <c r="Q13" s="222" t="s">
        <v>415</v>
      </c>
      <c r="R13" s="222" t="s">
        <v>390</v>
      </c>
      <c r="S13" s="228" t="s">
        <v>356</v>
      </c>
      <c r="T13" s="228"/>
      <c r="U13" s="326" t="s">
        <v>547</v>
      </c>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row>
    <row r="14" spans="1:968" ht="66.75" customHeight="1" x14ac:dyDescent="0.25">
      <c r="A14" s="235"/>
      <c r="B14" s="235"/>
      <c r="C14" s="235"/>
      <c r="D14" s="218"/>
      <c r="E14" s="163" t="s">
        <v>37</v>
      </c>
      <c r="F14" s="161" t="s">
        <v>40</v>
      </c>
      <c r="G14" s="287" t="s">
        <v>41</v>
      </c>
      <c r="H14" s="218"/>
      <c r="I14" s="151" t="s">
        <v>6</v>
      </c>
      <c r="J14" s="148">
        <f t="shared" ref="J14" si="1">IF(I14="Si",1,IF(I14="No",0,"error"))</f>
        <v>1</v>
      </c>
      <c r="K14" s="161"/>
      <c r="L14" s="247"/>
      <c r="M14" s="224"/>
      <c r="N14" s="230"/>
      <c r="O14" s="143"/>
      <c r="P14" s="230"/>
      <c r="Q14" s="232"/>
      <c r="R14" s="232"/>
      <c r="S14" s="244"/>
      <c r="T14" s="244"/>
      <c r="U14" s="247"/>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row>
    <row r="15" spans="1:968" ht="66.75" customHeight="1" x14ac:dyDescent="0.25">
      <c r="A15" s="235"/>
      <c r="B15" s="235"/>
      <c r="C15" s="235"/>
      <c r="D15" s="218"/>
      <c r="E15" s="163" t="s">
        <v>37</v>
      </c>
      <c r="F15" s="161" t="s">
        <v>42</v>
      </c>
      <c r="G15" s="289"/>
      <c r="H15" s="218"/>
      <c r="I15" s="151" t="s">
        <v>6</v>
      </c>
      <c r="J15" s="148">
        <f t="shared" si="0"/>
        <v>1</v>
      </c>
      <c r="K15" s="161"/>
      <c r="L15" s="247"/>
      <c r="M15" s="224"/>
      <c r="N15" s="230"/>
      <c r="O15" s="143"/>
      <c r="P15" s="230"/>
      <c r="Q15" s="232"/>
      <c r="R15" s="232"/>
      <c r="S15" s="244"/>
      <c r="T15" s="244"/>
      <c r="U15" s="247"/>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row>
    <row r="16" spans="1:968" ht="66.75" customHeight="1" x14ac:dyDescent="0.25">
      <c r="A16" s="235"/>
      <c r="B16" s="235"/>
      <c r="C16" s="236"/>
      <c r="D16" s="270"/>
      <c r="E16" s="163" t="s">
        <v>37</v>
      </c>
      <c r="F16" s="161" t="s">
        <v>43</v>
      </c>
      <c r="G16" s="162" t="s">
        <v>44</v>
      </c>
      <c r="H16" s="270"/>
      <c r="I16" s="151" t="s">
        <v>6</v>
      </c>
      <c r="J16" s="148">
        <f t="shared" si="0"/>
        <v>1</v>
      </c>
      <c r="K16" s="161"/>
      <c r="L16" s="248"/>
      <c r="M16" s="223"/>
      <c r="N16" s="231"/>
      <c r="O16" s="143"/>
      <c r="P16" s="231"/>
      <c r="Q16" s="233"/>
      <c r="R16" s="233"/>
      <c r="S16" s="243"/>
      <c r="T16" s="243"/>
      <c r="U16" s="248"/>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row>
    <row r="17" spans="1:968" ht="92.25" customHeight="1" x14ac:dyDescent="0.25">
      <c r="A17" s="235"/>
      <c r="B17" s="235"/>
      <c r="C17" s="234" t="s">
        <v>45</v>
      </c>
      <c r="D17" s="222" t="s">
        <v>46</v>
      </c>
      <c r="E17" s="35" t="s">
        <v>37</v>
      </c>
      <c r="F17" s="7" t="s">
        <v>47</v>
      </c>
      <c r="G17" s="32"/>
      <c r="H17" s="234" t="s">
        <v>48</v>
      </c>
      <c r="I17" s="38" t="s">
        <v>6</v>
      </c>
      <c r="J17" s="38">
        <f t="shared" si="0"/>
        <v>1</v>
      </c>
      <c r="K17" s="38"/>
      <c r="L17" s="249" t="s">
        <v>394</v>
      </c>
      <c r="M17" s="222" t="s">
        <v>444</v>
      </c>
      <c r="N17" s="222" t="s">
        <v>445</v>
      </c>
      <c r="O17" s="134"/>
      <c r="P17" s="222" t="s">
        <v>447</v>
      </c>
      <c r="Q17" s="222" t="s">
        <v>390</v>
      </c>
      <c r="R17" s="222" t="s">
        <v>380</v>
      </c>
      <c r="S17" s="327"/>
      <c r="T17" s="327" t="s">
        <v>356</v>
      </c>
      <c r="U17" s="330" t="s">
        <v>523</v>
      </c>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row>
    <row r="18" spans="1:968" ht="70.5" customHeight="1" x14ac:dyDescent="0.25">
      <c r="A18" s="235"/>
      <c r="B18" s="235"/>
      <c r="C18" s="235"/>
      <c r="D18" s="224"/>
      <c r="E18" s="35" t="s">
        <v>37</v>
      </c>
      <c r="F18" s="7" t="s">
        <v>49</v>
      </c>
      <c r="G18" s="7"/>
      <c r="H18" s="235"/>
      <c r="I18" s="42" t="s">
        <v>6</v>
      </c>
      <c r="J18" s="42">
        <f t="shared" si="0"/>
        <v>1</v>
      </c>
      <c r="K18" s="42"/>
      <c r="L18" s="316"/>
      <c r="M18" s="224"/>
      <c r="N18" s="224"/>
      <c r="O18" s="139"/>
      <c r="P18" s="224"/>
      <c r="Q18" s="224"/>
      <c r="R18" s="224"/>
      <c r="S18" s="333"/>
      <c r="T18" s="333"/>
      <c r="U18" s="335"/>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row>
    <row r="19" spans="1:968" ht="72" customHeight="1" x14ac:dyDescent="0.25">
      <c r="A19" s="235"/>
      <c r="B19" s="235"/>
      <c r="C19" s="235"/>
      <c r="D19" s="224"/>
      <c r="E19" s="35" t="s">
        <v>37</v>
      </c>
      <c r="F19" s="7" t="s">
        <v>50</v>
      </c>
      <c r="G19" s="7"/>
      <c r="H19" s="235"/>
      <c r="I19" s="42" t="s">
        <v>6</v>
      </c>
      <c r="J19" s="42">
        <f t="shared" si="0"/>
        <v>1</v>
      </c>
      <c r="K19" s="42"/>
      <c r="L19" s="316"/>
      <c r="M19" s="224"/>
      <c r="N19" s="224"/>
      <c r="O19" s="139"/>
      <c r="P19" s="224"/>
      <c r="Q19" s="224"/>
      <c r="R19" s="224"/>
      <c r="S19" s="333"/>
      <c r="T19" s="333"/>
      <c r="U19" s="335"/>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row>
    <row r="20" spans="1:968" ht="60.75" customHeight="1" x14ac:dyDescent="0.25">
      <c r="A20" s="235"/>
      <c r="B20" s="235"/>
      <c r="C20" s="236"/>
      <c r="D20" s="223"/>
      <c r="E20" s="35" t="s">
        <v>37</v>
      </c>
      <c r="F20" s="7" t="s">
        <v>51</v>
      </c>
      <c r="G20" s="7"/>
      <c r="H20" s="236"/>
      <c r="I20" s="40" t="s">
        <v>6</v>
      </c>
      <c r="J20" s="40">
        <f t="shared" si="0"/>
        <v>1</v>
      </c>
      <c r="K20" s="40"/>
      <c r="L20" s="317"/>
      <c r="M20" s="223"/>
      <c r="N20" s="223"/>
      <c r="O20" s="140"/>
      <c r="P20" s="223"/>
      <c r="Q20" s="223"/>
      <c r="R20" s="223"/>
      <c r="S20" s="334"/>
      <c r="T20" s="334"/>
      <c r="U20" s="33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row>
    <row r="21" spans="1:968" ht="111" customHeight="1" x14ac:dyDescent="0.25">
      <c r="A21" s="236"/>
      <c r="B21" s="235"/>
      <c r="C21" s="31" t="s">
        <v>52</v>
      </c>
      <c r="D21" s="39" t="s">
        <v>53</v>
      </c>
      <c r="E21" s="33" t="s">
        <v>37</v>
      </c>
      <c r="F21" s="69" t="s">
        <v>54</v>
      </c>
      <c r="G21" s="69" t="s">
        <v>55</v>
      </c>
      <c r="H21" s="135" t="s">
        <v>56</v>
      </c>
      <c r="I21" s="134" t="s">
        <v>6</v>
      </c>
      <c r="J21" s="101">
        <f>IF(I21="Si",1,IF(I21="No",0,"error"))</f>
        <v>1</v>
      </c>
      <c r="K21" s="135"/>
      <c r="L21" s="142" t="s">
        <v>395</v>
      </c>
      <c r="M21" s="134" t="s">
        <v>417</v>
      </c>
      <c r="N21" s="134" t="s">
        <v>486</v>
      </c>
      <c r="O21" s="135"/>
      <c r="P21" s="134" t="s">
        <v>448</v>
      </c>
      <c r="Q21" s="114" t="s">
        <v>415</v>
      </c>
      <c r="R21" s="117"/>
      <c r="S21" s="70"/>
      <c r="T21" s="70" t="s">
        <v>356</v>
      </c>
      <c r="U21" s="122" t="s">
        <v>523</v>
      </c>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row>
    <row r="22" spans="1:968" ht="124.5" customHeight="1" x14ac:dyDescent="0.25">
      <c r="A22" s="234">
        <v>2</v>
      </c>
      <c r="B22" s="234" t="s">
        <v>57</v>
      </c>
      <c r="C22" s="234" t="s">
        <v>58</v>
      </c>
      <c r="D22" s="234" t="s">
        <v>59</v>
      </c>
      <c r="E22" s="35" t="s">
        <v>37</v>
      </c>
      <c r="F22" s="7" t="s">
        <v>60</v>
      </c>
      <c r="G22" s="237" t="s">
        <v>61</v>
      </c>
      <c r="H22" s="234" t="s">
        <v>62</v>
      </c>
      <c r="I22" s="141" t="s">
        <v>6</v>
      </c>
      <c r="J22" s="101">
        <f t="shared" si="0"/>
        <v>1</v>
      </c>
      <c r="K22" s="7"/>
      <c r="L22" s="166" t="s">
        <v>474</v>
      </c>
      <c r="M22" s="141" t="s">
        <v>487</v>
      </c>
      <c r="N22" s="141" t="s">
        <v>488</v>
      </c>
      <c r="O22" s="143"/>
      <c r="P22" s="141" t="s">
        <v>489</v>
      </c>
      <c r="Q22" s="118" t="s">
        <v>379</v>
      </c>
      <c r="R22" s="118" t="s">
        <v>381</v>
      </c>
      <c r="S22" s="95" t="s">
        <v>356</v>
      </c>
      <c r="T22" s="71"/>
      <c r="U22" s="104" t="s">
        <v>515</v>
      </c>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row>
    <row r="23" spans="1:968" ht="89.25" customHeight="1" x14ac:dyDescent="0.25">
      <c r="A23" s="235"/>
      <c r="B23" s="235"/>
      <c r="C23" s="236"/>
      <c r="D23" s="236"/>
      <c r="E23" s="35" t="s">
        <v>37</v>
      </c>
      <c r="F23" s="35" t="s">
        <v>63</v>
      </c>
      <c r="G23" s="239"/>
      <c r="H23" s="236"/>
      <c r="I23" s="141" t="s">
        <v>376</v>
      </c>
      <c r="J23" s="101">
        <f t="shared" si="0"/>
        <v>1</v>
      </c>
      <c r="K23" s="7"/>
      <c r="L23" s="167" t="s">
        <v>549</v>
      </c>
      <c r="M23" s="141" t="s">
        <v>490</v>
      </c>
      <c r="N23" s="141" t="s">
        <v>488</v>
      </c>
      <c r="O23" s="143"/>
      <c r="P23" s="141" t="s">
        <v>489</v>
      </c>
      <c r="Q23" s="118"/>
      <c r="R23" s="118"/>
      <c r="S23" s="72"/>
      <c r="T23" s="77" t="s">
        <v>356</v>
      </c>
      <c r="U23" s="104" t="s">
        <v>550</v>
      </c>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row>
    <row r="24" spans="1:968" ht="267" customHeight="1" x14ac:dyDescent="0.25">
      <c r="A24" s="235"/>
      <c r="B24" s="235"/>
      <c r="C24" s="31" t="s">
        <v>64</v>
      </c>
      <c r="D24" s="152" t="s">
        <v>65</v>
      </c>
      <c r="E24" s="163" t="s">
        <v>37</v>
      </c>
      <c r="F24" s="156" t="s">
        <v>66</v>
      </c>
      <c r="G24" s="162" t="s">
        <v>67</v>
      </c>
      <c r="H24" s="168"/>
      <c r="I24" s="151" t="s">
        <v>376</v>
      </c>
      <c r="J24" s="148">
        <f t="shared" si="0"/>
        <v>1</v>
      </c>
      <c r="K24" s="161"/>
      <c r="L24" s="209" t="s">
        <v>556</v>
      </c>
      <c r="M24" s="151" t="s">
        <v>491</v>
      </c>
      <c r="N24" s="151" t="s">
        <v>426</v>
      </c>
      <c r="O24" s="119"/>
      <c r="P24" s="151"/>
      <c r="Q24" s="118"/>
      <c r="R24" s="118"/>
      <c r="S24" s="70" t="s">
        <v>356</v>
      </c>
      <c r="T24" s="70"/>
      <c r="U24" s="104" t="s">
        <v>516</v>
      </c>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row>
    <row r="25" spans="1:968" ht="110.25" customHeight="1" x14ac:dyDescent="0.25">
      <c r="A25" s="235"/>
      <c r="B25" s="235"/>
      <c r="C25" s="31" t="s">
        <v>68</v>
      </c>
      <c r="D25" s="152" t="s">
        <v>69</v>
      </c>
      <c r="E25" s="163" t="s">
        <v>37</v>
      </c>
      <c r="F25" s="161" t="s">
        <v>70</v>
      </c>
      <c r="G25" s="162"/>
      <c r="H25" s="161"/>
      <c r="I25" s="151" t="s">
        <v>6</v>
      </c>
      <c r="J25" s="148">
        <f t="shared" si="0"/>
        <v>1</v>
      </c>
      <c r="K25" s="161"/>
      <c r="L25" s="170" t="s">
        <v>557</v>
      </c>
      <c r="M25" s="151" t="s">
        <v>492</v>
      </c>
      <c r="N25" s="151" t="s">
        <v>426</v>
      </c>
      <c r="O25" s="119"/>
      <c r="P25" s="152"/>
      <c r="Q25" s="118" t="s">
        <v>379</v>
      </c>
      <c r="R25" s="118" t="s">
        <v>418</v>
      </c>
      <c r="S25" s="70" t="s">
        <v>356</v>
      </c>
      <c r="T25" s="70"/>
      <c r="U25" s="104" t="s">
        <v>478</v>
      </c>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row>
    <row r="26" spans="1:968" ht="180" customHeight="1" x14ac:dyDescent="0.25">
      <c r="A26" s="235"/>
      <c r="B26" s="235"/>
      <c r="C26" s="31" t="s">
        <v>71</v>
      </c>
      <c r="D26" s="152" t="s">
        <v>72</v>
      </c>
      <c r="E26" s="163" t="s">
        <v>37</v>
      </c>
      <c r="F26" s="161" t="s">
        <v>73</v>
      </c>
      <c r="G26" s="162" t="s">
        <v>74</v>
      </c>
      <c r="H26" s="152"/>
      <c r="I26" s="151" t="s">
        <v>6</v>
      </c>
      <c r="J26" s="148">
        <f t="shared" si="0"/>
        <v>1</v>
      </c>
      <c r="K26" s="161"/>
      <c r="L26" s="209" t="s">
        <v>558</v>
      </c>
      <c r="M26" s="151" t="s">
        <v>438</v>
      </c>
      <c r="N26" s="151" t="s">
        <v>488</v>
      </c>
      <c r="O26" s="119"/>
      <c r="P26" s="152"/>
      <c r="Q26" s="118" t="s">
        <v>384</v>
      </c>
      <c r="R26" s="118" t="s">
        <v>382</v>
      </c>
      <c r="S26" s="70" t="s">
        <v>356</v>
      </c>
      <c r="T26" s="70"/>
      <c r="U26" s="330" t="s">
        <v>517</v>
      </c>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row>
    <row r="27" spans="1:968" ht="165" x14ac:dyDescent="0.25">
      <c r="A27" s="235"/>
      <c r="B27" s="235"/>
      <c r="C27" s="31" t="s">
        <v>75</v>
      </c>
      <c r="D27" s="152" t="s">
        <v>76</v>
      </c>
      <c r="E27" s="163" t="s">
        <v>37</v>
      </c>
      <c r="F27" s="161" t="s">
        <v>77</v>
      </c>
      <c r="G27" s="162"/>
      <c r="H27" s="161"/>
      <c r="I27" s="151" t="s">
        <v>6</v>
      </c>
      <c r="J27" s="148">
        <f t="shared" si="0"/>
        <v>1</v>
      </c>
      <c r="K27" s="161"/>
      <c r="L27" s="209" t="s">
        <v>559</v>
      </c>
      <c r="M27" s="151" t="s">
        <v>438</v>
      </c>
      <c r="N27" s="151" t="s">
        <v>488</v>
      </c>
      <c r="O27" s="119"/>
      <c r="P27" s="152"/>
      <c r="Q27" s="118" t="s">
        <v>384</v>
      </c>
      <c r="R27" s="118" t="s">
        <v>385</v>
      </c>
      <c r="S27" s="70" t="s">
        <v>356</v>
      </c>
      <c r="T27" s="70"/>
      <c r="U27" s="33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row>
    <row r="28" spans="1:968" ht="79.5" customHeight="1" x14ac:dyDescent="0.25">
      <c r="A28" s="235"/>
      <c r="B28" s="235"/>
      <c r="C28" s="31" t="s">
        <v>78</v>
      </c>
      <c r="D28" s="152" t="s">
        <v>79</v>
      </c>
      <c r="E28" s="163" t="s">
        <v>37</v>
      </c>
      <c r="F28" s="161" t="s">
        <v>80</v>
      </c>
      <c r="G28" s="162"/>
      <c r="H28" s="161"/>
      <c r="I28" s="151" t="s">
        <v>6</v>
      </c>
      <c r="J28" s="148">
        <f t="shared" si="0"/>
        <v>1</v>
      </c>
      <c r="K28" s="161"/>
      <c r="L28" s="209" t="s">
        <v>560</v>
      </c>
      <c r="M28" s="151" t="s">
        <v>493</v>
      </c>
      <c r="N28" s="151" t="s">
        <v>426</v>
      </c>
      <c r="O28" s="119"/>
      <c r="P28" s="152"/>
      <c r="Q28" s="119"/>
      <c r="R28" s="119"/>
      <c r="S28" s="151" t="s">
        <v>356</v>
      </c>
      <c r="T28" s="151"/>
      <c r="U28" s="155" t="s">
        <v>579</v>
      </c>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row>
    <row r="29" spans="1:968" ht="177" customHeight="1" x14ac:dyDescent="0.25">
      <c r="A29" s="235"/>
      <c r="B29" s="235"/>
      <c r="C29" s="31" t="s">
        <v>81</v>
      </c>
      <c r="D29" s="152" t="s">
        <v>82</v>
      </c>
      <c r="E29" s="163" t="s">
        <v>37</v>
      </c>
      <c r="F29" s="156" t="s">
        <v>83</v>
      </c>
      <c r="G29" s="162"/>
      <c r="H29" s="161"/>
      <c r="I29" s="151" t="s">
        <v>376</v>
      </c>
      <c r="J29" s="148">
        <f t="shared" si="0"/>
        <v>1</v>
      </c>
      <c r="K29" s="161"/>
      <c r="L29" s="209" t="s">
        <v>561</v>
      </c>
      <c r="M29" s="151" t="s">
        <v>494</v>
      </c>
      <c r="N29" s="151" t="s">
        <v>426</v>
      </c>
      <c r="O29" s="119"/>
      <c r="P29" s="152"/>
      <c r="Q29" s="118" t="s">
        <v>419</v>
      </c>
      <c r="R29" s="119"/>
      <c r="S29" s="151" t="s">
        <v>356</v>
      </c>
      <c r="T29" s="151"/>
      <c r="U29" s="155" t="s">
        <v>518</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row>
    <row r="30" spans="1:968" ht="105" x14ac:dyDescent="0.25">
      <c r="A30" s="235"/>
      <c r="B30" s="235"/>
      <c r="C30" s="31" t="s">
        <v>84</v>
      </c>
      <c r="D30" s="31" t="s">
        <v>85</v>
      </c>
      <c r="E30" s="35" t="s">
        <v>37</v>
      </c>
      <c r="F30" s="7" t="s">
        <v>86</v>
      </c>
      <c r="G30" s="32"/>
      <c r="H30" s="31" t="s">
        <v>87</v>
      </c>
      <c r="I30" s="130" t="s">
        <v>375</v>
      </c>
      <c r="J30" s="131">
        <f>IF(I30="Si",1,IF(I30="No",0,"error"))</f>
        <v>1</v>
      </c>
      <c r="K30" s="132"/>
      <c r="L30" s="138" t="s">
        <v>519</v>
      </c>
      <c r="M30" s="141" t="s">
        <v>451</v>
      </c>
      <c r="N30" s="141" t="s">
        <v>426</v>
      </c>
      <c r="O30" s="143"/>
      <c r="P30" s="141" t="s">
        <v>449</v>
      </c>
      <c r="Q30" s="118" t="s">
        <v>495</v>
      </c>
      <c r="R30" s="118" t="s">
        <v>495</v>
      </c>
      <c r="S30" s="95" t="s">
        <v>356</v>
      </c>
      <c r="T30" s="95"/>
      <c r="U30" s="104" t="s">
        <v>520</v>
      </c>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row>
    <row r="31" spans="1:968" ht="90" x14ac:dyDescent="0.25">
      <c r="A31" s="236"/>
      <c r="B31" s="236"/>
      <c r="C31" s="31" t="s">
        <v>88</v>
      </c>
      <c r="D31" s="152" t="s">
        <v>89</v>
      </c>
      <c r="E31" s="163" t="s">
        <v>37</v>
      </c>
      <c r="F31" s="161" t="s">
        <v>90</v>
      </c>
      <c r="G31" s="162" t="s">
        <v>91</v>
      </c>
      <c r="H31" s="152" t="s">
        <v>92</v>
      </c>
      <c r="I31" s="151" t="s">
        <v>6</v>
      </c>
      <c r="J31" s="148">
        <f t="shared" si="0"/>
        <v>1</v>
      </c>
      <c r="K31" s="161"/>
      <c r="L31" s="209" t="s">
        <v>562</v>
      </c>
      <c r="M31" s="151" t="s">
        <v>451</v>
      </c>
      <c r="N31" s="151" t="s">
        <v>426</v>
      </c>
      <c r="O31" s="119"/>
      <c r="P31" s="152"/>
      <c r="Q31" s="118" t="s">
        <v>379</v>
      </c>
      <c r="R31" s="118"/>
      <c r="S31" s="151" t="s">
        <v>356</v>
      </c>
      <c r="T31" s="151"/>
      <c r="U31" s="155" t="s">
        <v>521</v>
      </c>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row>
    <row r="32" spans="1:968" ht="169.5" customHeight="1" x14ac:dyDescent="0.25">
      <c r="A32" s="234">
        <v>3</v>
      </c>
      <c r="B32" s="234" t="s">
        <v>93</v>
      </c>
      <c r="C32" s="31" t="s">
        <v>94</v>
      </c>
      <c r="D32" s="152" t="s">
        <v>95</v>
      </c>
      <c r="E32" s="163" t="s">
        <v>37</v>
      </c>
      <c r="F32" s="161" t="s">
        <v>96</v>
      </c>
      <c r="G32" s="162"/>
      <c r="H32" s="152"/>
      <c r="I32" s="151" t="s">
        <v>6</v>
      </c>
      <c r="J32" s="148">
        <f t="shared" si="0"/>
        <v>1</v>
      </c>
      <c r="K32" s="161"/>
      <c r="L32" s="209" t="s">
        <v>563</v>
      </c>
      <c r="M32" s="141" t="s">
        <v>420</v>
      </c>
      <c r="N32" s="141" t="s">
        <v>420</v>
      </c>
      <c r="O32" s="143"/>
      <c r="P32" s="143"/>
      <c r="Q32" s="118"/>
      <c r="R32" s="119"/>
      <c r="S32" s="151"/>
      <c r="T32" s="151" t="s">
        <v>356</v>
      </c>
      <c r="U32" s="155" t="s">
        <v>523</v>
      </c>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row>
    <row r="33" spans="1:968" ht="120" customHeight="1" x14ac:dyDescent="0.25">
      <c r="A33" s="235"/>
      <c r="B33" s="235"/>
      <c r="C33" s="31" t="s">
        <v>97</v>
      </c>
      <c r="D33" s="152" t="s">
        <v>98</v>
      </c>
      <c r="E33" s="163" t="s">
        <v>37</v>
      </c>
      <c r="F33" s="161" t="s">
        <v>99</v>
      </c>
      <c r="G33" s="162"/>
      <c r="H33" s="152" t="s">
        <v>22</v>
      </c>
      <c r="I33" s="151" t="s">
        <v>6</v>
      </c>
      <c r="J33" s="148">
        <f t="shared" si="0"/>
        <v>1</v>
      </c>
      <c r="K33" s="161"/>
      <c r="L33" s="209" t="s">
        <v>564</v>
      </c>
      <c r="M33" s="141" t="s">
        <v>496</v>
      </c>
      <c r="N33" s="141" t="s">
        <v>488</v>
      </c>
      <c r="O33" s="143"/>
      <c r="P33" s="143"/>
      <c r="Q33" s="118"/>
      <c r="R33" s="119"/>
      <c r="S33" s="151"/>
      <c r="T33" s="151" t="s">
        <v>356</v>
      </c>
      <c r="U33" s="155" t="s">
        <v>479</v>
      </c>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row>
    <row r="34" spans="1:968" ht="99" customHeight="1" x14ac:dyDescent="0.25">
      <c r="A34" s="235"/>
      <c r="B34" s="235"/>
      <c r="C34" s="31" t="s">
        <v>100</v>
      </c>
      <c r="D34" s="152" t="s">
        <v>101</v>
      </c>
      <c r="E34" s="163" t="s">
        <v>37</v>
      </c>
      <c r="F34" s="161" t="s">
        <v>102</v>
      </c>
      <c r="G34" s="162"/>
      <c r="H34" s="152" t="s">
        <v>103</v>
      </c>
      <c r="I34" s="150" t="s">
        <v>375</v>
      </c>
      <c r="J34" s="171">
        <f t="shared" si="0"/>
        <v>1</v>
      </c>
      <c r="K34" s="161"/>
      <c r="L34" s="209" t="s">
        <v>565</v>
      </c>
      <c r="M34" s="141" t="s">
        <v>420</v>
      </c>
      <c r="N34" s="141" t="s">
        <v>420</v>
      </c>
      <c r="O34" s="143"/>
      <c r="P34" s="143"/>
      <c r="Q34" s="118"/>
      <c r="R34" s="119"/>
      <c r="S34" s="70" t="s">
        <v>356</v>
      </c>
      <c r="T34" s="70"/>
      <c r="U34" s="104" t="s">
        <v>475</v>
      </c>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row>
    <row r="35" spans="1:968" ht="63.75" customHeight="1" x14ac:dyDescent="0.25">
      <c r="A35" s="235"/>
      <c r="B35" s="235"/>
      <c r="C35" s="234" t="s">
        <v>104</v>
      </c>
      <c r="D35" s="234" t="s">
        <v>105</v>
      </c>
      <c r="E35" s="35" t="s">
        <v>37</v>
      </c>
      <c r="F35" s="7" t="s">
        <v>106</v>
      </c>
      <c r="G35" s="237" t="s">
        <v>107</v>
      </c>
      <c r="H35" s="275" t="s">
        <v>22</v>
      </c>
      <c r="I35" s="172" t="s">
        <v>375</v>
      </c>
      <c r="J35" s="173">
        <f t="shared" si="0"/>
        <v>1</v>
      </c>
      <c r="K35" s="371"/>
      <c r="L35" s="214" t="s">
        <v>566</v>
      </c>
      <c r="M35" s="222" t="s">
        <v>440</v>
      </c>
      <c r="N35" s="222" t="s">
        <v>497</v>
      </c>
      <c r="O35" s="143"/>
      <c r="P35" s="222"/>
      <c r="Q35" s="222"/>
      <c r="R35" s="222"/>
      <c r="S35" s="327" t="s">
        <v>356</v>
      </c>
      <c r="T35" s="327"/>
      <c r="U35" s="330" t="s">
        <v>522</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row>
    <row r="36" spans="1:968" ht="57" customHeight="1" x14ac:dyDescent="0.25">
      <c r="A36" s="235"/>
      <c r="B36" s="235"/>
      <c r="C36" s="235"/>
      <c r="D36" s="235"/>
      <c r="E36" s="35" t="s">
        <v>37</v>
      </c>
      <c r="F36" s="7" t="s">
        <v>108</v>
      </c>
      <c r="G36" s="238"/>
      <c r="H36" s="282"/>
      <c r="I36" s="175"/>
      <c r="J36" s="148"/>
      <c r="K36" s="371"/>
      <c r="L36" s="216"/>
      <c r="M36" s="230"/>
      <c r="N36" s="230"/>
      <c r="O36" s="143"/>
      <c r="P36" s="230"/>
      <c r="Q36" s="232"/>
      <c r="R36" s="232"/>
      <c r="S36" s="328"/>
      <c r="T36" s="328"/>
      <c r="U36" s="331"/>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row>
    <row r="37" spans="1:968" ht="63" customHeight="1" x14ac:dyDescent="0.25">
      <c r="A37" s="235"/>
      <c r="B37" s="235"/>
      <c r="C37" s="236"/>
      <c r="D37" s="236"/>
      <c r="E37" s="35" t="s">
        <v>37</v>
      </c>
      <c r="F37" s="7" t="s">
        <v>109</v>
      </c>
      <c r="G37" s="239"/>
      <c r="H37" s="236"/>
      <c r="I37" s="96" t="s">
        <v>6</v>
      </c>
      <c r="J37" s="37">
        <f t="shared" si="0"/>
        <v>1</v>
      </c>
      <c r="K37" s="7"/>
      <c r="L37" s="68" t="s">
        <v>396</v>
      </c>
      <c r="M37" s="231"/>
      <c r="N37" s="231"/>
      <c r="O37" s="143"/>
      <c r="P37" s="231"/>
      <c r="Q37" s="233"/>
      <c r="R37" s="233"/>
      <c r="S37" s="329"/>
      <c r="T37" s="329"/>
      <c r="U37" s="332"/>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row>
    <row r="38" spans="1:968" ht="60" customHeight="1" x14ac:dyDescent="0.25">
      <c r="A38" s="235"/>
      <c r="B38" s="235"/>
      <c r="C38" s="222" t="s">
        <v>110</v>
      </c>
      <c r="D38" s="228" t="s">
        <v>111</v>
      </c>
      <c r="E38" s="151" t="s">
        <v>37</v>
      </c>
      <c r="F38" s="155" t="s">
        <v>112</v>
      </c>
      <c r="G38" s="228" t="s">
        <v>113</v>
      </c>
      <c r="H38" s="228" t="s">
        <v>114</v>
      </c>
      <c r="I38" s="151" t="s">
        <v>6</v>
      </c>
      <c r="J38" s="151">
        <f t="shared" si="0"/>
        <v>1</v>
      </c>
      <c r="K38" s="151"/>
      <c r="L38" s="269" t="s">
        <v>567</v>
      </c>
      <c r="M38" s="222" t="s">
        <v>498</v>
      </c>
      <c r="N38" s="222" t="s">
        <v>488</v>
      </c>
      <c r="O38" s="134"/>
      <c r="P38" s="222" t="s">
        <v>499</v>
      </c>
      <c r="Q38" s="222" t="s">
        <v>388</v>
      </c>
      <c r="R38" s="24"/>
      <c r="S38" s="73"/>
      <c r="T38" s="74"/>
      <c r="U38" s="10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row>
    <row r="39" spans="1:968" ht="30" customHeight="1" x14ac:dyDescent="0.25">
      <c r="A39" s="235"/>
      <c r="B39" s="235"/>
      <c r="C39" s="224"/>
      <c r="D39" s="302"/>
      <c r="E39" s="152" t="s">
        <v>37</v>
      </c>
      <c r="F39" s="162" t="s">
        <v>115</v>
      </c>
      <c r="G39" s="245"/>
      <c r="H39" s="245"/>
      <c r="I39" s="150" t="s">
        <v>375</v>
      </c>
      <c r="J39" s="177">
        <v>1</v>
      </c>
      <c r="K39" s="177"/>
      <c r="L39" s="372"/>
      <c r="M39" s="230"/>
      <c r="N39" s="230"/>
      <c r="O39" s="136"/>
      <c r="P39" s="230"/>
      <c r="Q39" s="232"/>
      <c r="R39" s="25"/>
      <c r="S39" s="75"/>
      <c r="T39" s="76"/>
      <c r="U39" s="108"/>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row>
    <row r="40" spans="1:968" ht="30" customHeight="1" x14ac:dyDescent="0.25">
      <c r="A40" s="235"/>
      <c r="B40" s="235"/>
      <c r="C40" s="224"/>
      <c r="D40" s="302"/>
      <c r="E40" s="152" t="s">
        <v>19</v>
      </c>
      <c r="F40" s="162" t="s">
        <v>116</v>
      </c>
      <c r="G40" s="245"/>
      <c r="H40" s="245"/>
      <c r="I40" s="147" t="s">
        <v>6</v>
      </c>
      <c r="J40" s="147">
        <f t="shared" si="0"/>
        <v>1</v>
      </c>
      <c r="K40" s="147"/>
      <c r="L40" s="372"/>
      <c r="M40" s="230"/>
      <c r="N40" s="230"/>
      <c r="O40" s="136"/>
      <c r="P40" s="230"/>
      <c r="Q40" s="232"/>
      <c r="R40" s="25"/>
      <c r="S40" s="75"/>
      <c r="T40" s="76"/>
      <c r="U40" s="108"/>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row>
    <row r="41" spans="1:968" ht="15" customHeight="1" x14ac:dyDescent="0.25">
      <c r="A41" s="235"/>
      <c r="B41" s="235"/>
      <c r="C41" s="224"/>
      <c r="D41" s="302"/>
      <c r="E41" s="152" t="s">
        <v>24</v>
      </c>
      <c r="F41" s="162" t="s">
        <v>117</v>
      </c>
      <c r="G41" s="245"/>
      <c r="H41" s="245"/>
      <c r="I41" s="152" t="s">
        <v>6</v>
      </c>
      <c r="J41" s="152">
        <f t="shared" si="0"/>
        <v>1</v>
      </c>
      <c r="K41" s="152"/>
      <c r="L41" s="372"/>
      <c r="M41" s="230"/>
      <c r="N41" s="230"/>
      <c r="O41" s="136"/>
      <c r="P41" s="230"/>
      <c r="Q41" s="232"/>
      <c r="R41" s="25"/>
      <c r="S41" s="75"/>
      <c r="T41" s="76"/>
      <c r="U41" s="108"/>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row>
    <row r="42" spans="1:968" ht="30" customHeight="1" x14ac:dyDescent="0.25">
      <c r="A42" s="235"/>
      <c r="B42" s="235"/>
      <c r="C42" s="224"/>
      <c r="D42" s="302"/>
      <c r="E42" s="152" t="s">
        <v>27</v>
      </c>
      <c r="F42" s="162" t="s">
        <v>118</v>
      </c>
      <c r="G42" s="245"/>
      <c r="H42" s="245"/>
      <c r="I42" s="152" t="s">
        <v>6</v>
      </c>
      <c r="J42" s="152">
        <f t="shared" si="0"/>
        <v>1</v>
      </c>
      <c r="K42" s="152"/>
      <c r="L42" s="372"/>
      <c r="M42" s="230"/>
      <c r="N42" s="230"/>
      <c r="O42" s="136"/>
      <c r="P42" s="230" t="s">
        <v>450</v>
      </c>
      <c r="Q42" s="232"/>
      <c r="R42" s="224"/>
      <c r="S42" s="333" t="s">
        <v>356</v>
      </c>
      <c r="T42" s="333"/>
      <c r="U42" s="335" t="s">
        <v>545</v>
      </c>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row>
    <row r="43" spans="1:968" ht="30" customHeight="1" x14ac:dyDescent="0.25">
      <c r="A43" s="235"/>
      <c r="B43" s="235"/>
      <c r="C43" s="224"/>
      <c r="D43" s="302"/>
      <c r="E43" s="152" t="s">
        <v>29</v>
      </c>
      <c r="F43" s="162" t="s">
        <v>119</v>
      </c>
      <c r="G43" s="245"/>
      <c r="H43" s="245"/>
      <c r="I43" s="152" t="s">
        <v>6</v>
      </c>
      <c r="J43" s="152">
        <f t="shared" si="0"/>
        <v>1</v>
      </c>
      <c r="K43" s="152"/>
      <c r="L43" s="372"/>
      <c r="M43" s="230"/>
      <c r="N43" s="230"/>
      <c r="O43" s="136"/>
      <c r="P43" s="230"/>
      <c r="Q43" s="232"/>
      <c r="R43" s="232"/>
      <c r="S43" s="328"/>
      <c r="T43" s="328"/>
      <c r="U43" s="331"/>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row>
    <row r="44" spans="1:968" ht="82.5" customHeight="1" x14ac:dyDescent="0.25">
      <c r="A44" s="235"/>
      <c r="B44" s="235"/>
      <c r="C44" s="224"/>
      <c r="D44" s="302"/>
      <c r="E44" s="152" t="s">
        <v>32</v>
      </c>
      <c r="F44" s="162" t="s">
        <v>120</v>
      </c>
      <c r="G44" s="245"/>
      <c r="H44" s="245"/>
      <c r="I44" s="152" t="s">
        <v>6</v>
      </c>
      <c r="J44" s="152">
        <f t="shared" si="0"/>
        <v>1</v>
      </c>
      <c r="K44" s="152"/>
      <c r="L44" s="372"/>
      <c r="M44" s="230"/>
      <c r="N44" s="230"/>
      <c r="O44" s="136"/>
      <c r="P44" s="230"/>
      <c r="Q44" s="232"/>
      <c r="R44" s="232"/>
      <c r="S44" s="328"/>
      <c r="T44" s="328"/>
      <c r="U44" s="331"/>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row>
    <row r="45" spans="1:968" ht="30" customHeight="1" x14ac:dyDescent="0.25">
      <c r="A45" s="235"/>
      <c r="B45" s="235"/>
      <c r="C45" s="224"/>
      <c r="D45" s="302"/>
      <c r="E45" s="152" t="s">
        <v>121</v>
      </c>
      <c r="F45" s="162" t="s">
        <v>122</v>
      </c>
      <c r="G45" s="245"/>
      <c r="H45" s="245"/>
      <c r="I45" s="152" t="s">
        <v>6</v>
      </c>
      <c r="J45" s="152">
        <f t="shared" si="0"/>
        <v>1</v>
      </c>
      <c r="K45" s="152"/>
      <c r="L45" s="372"/>
      <c r="M45" s="230"/>
      <c r="N45" s="230"/>
      <c r="O45" s="136"/>
      <c r="P45" s="230"/>
      <c r="Q45" s="232"/>
      <c r="R45" s="232"/>
      <c r="S45" s="328"/>
      <c r="T45" s="328"/>
      <c r="U45" s="331"/>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row>
    <row r="46" spans="1:968" ht="15" customHeight="1" x14ac:dyDescent="0.25">
      <c r="A46" s="235"/>
      <c r="B46" s="235"/>
      <c r="C46" s="224"/>
      <c r="D46" s="302"/>
      <c r="E46" s="152" t="s">
        <v>123</v>
      </c>
      <c r="F46" s="162" t="s">
        <v>124</v>
      </c>
      <c r="G46" s="245"/>
      <c r="H46" s="245"/>
      <c r="I46" s="152" t="s">
        <v>6</v>
      </c>
      <c r="J46" s="152">
        <f t="shared" si="0"/>
        <v>1</v>
      </c>
      <c r="K46" s="152"/>
      <c r="L46" s="372"/>
      <c r="M46" s="230"/>
      <c r="N46" s="230"/>
      <c r="O46" s="136"/>
      <c r="P46" s="230"/>
      <c r="Q46" s="232"/>
      <c r="R46" s="232"/>
      <c r="S46" s="328"/>
      <c r="T46" s="328"/>
      <c r="U46" s="331"/>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row>
    <row r="47" spans="1:968" ht="30" customHeight="1" x14ac:dyDescent="0.25">
      <c r="A47" s="235"/>
      <c r="B47" s="235"/>
      <c r="C47" s="224"/>
      <c r="D47" s="302"/>
      <c r="E47" s="152" t="s">
        <v>125</v>
      </c>
      <c r="F47" s="162" t="s">
        <v>126</v>
      </c>
      <c r="G47" s="245"/>
      <c r="H47" s="245"/>
      <c r="I47" s="152" t="s">
        <v>6</v>
      </c>
      <c r="J47" s="152">
        <f t="shared" si="0"/>
        <v>1</v>
      </c>
      <c r="K47" s="152"/>
      <c r="L47" s="372"/>
      <c r="M47" s="230"/>
      <c r="N47" s="230"/>
      <c r="O47" s="136"/>
      <c r="P47" s="230"/>
      <c r="Q47" s="232"/>
      <c r="R47" s="232"/>
      <c r="S47" s="328"/>
      <c r="T47" s="328"/>
      <c r="U47" s="331"/>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row>
    <row r="48" spans="1:968" ht="30" customHeight="1" x14ac:dyDescent="0.25">
      <c r="A48" s="235"/>
      <c r="B48" s="235"/>
      <c r="C48" s="224"/>
      <c r="D48" s="302"/>
      <c r="E48" s="152" t="s">
        <v>127</v>
      </c>
      <c r="F48" s="162" t="s">
        <v>128</v>
      </c>
      <c r="G48" s="245"/>
      <c r="H48" s="245"/>
      <c r="I48" s="152" t="s">
        <v>6</v>
      </c>
      <c r="J48" s="152">
        <f t="shared" si="0"/>
        <v>1</v>
      </c>
      <c r="K48" s="152"/>
      <c r="L48" s="372"/>
      <c r="M48" s="230"/>
      <c r="N48" s="230"/>
      <c r="O48" s="136"/>
      <c r="P48" s="230"/>
      <c r="Q48" s="232"/>
      <c r="R48" s="232"/>
      <c r="S48" s="328"/>
      <c r="T48" s="328"/>
      <c r="U48" s="331"/>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row>
    <row r="49" spans="1:968" ht="91.5" customHeight="1" x14ac:dyDescent="0.25">
      <c r="A49" s="235"/>
      <c r="B49" s="235"/>
      <c r="C49" s="223"/>
      <c r="D49" s="303"/>
      <c r="E49" s="152" t="s">
        <v>129</v>
      </c>
      <c r="F49" s="162" t="s">
        <v>130</v>
      </c>
      <c r="G49" s="229"/>
      <c r="H49" s="229"/>
      <c r="I49" s="152" t="s">
        <v>6</v>
      </c>
      <c r="J49" s="152">
        <f t="shared" si="0"/>
        <v>1</v>
      </c>
      <c r="K49" s="152"/>
      <c r="L49" s="372"/>
      <c r="M49" s="231"/>
      <c r="N49" s="231"/>
      <c r="O49" s="137"/>
      <c r="P49" s="231"/>
      <c r="Q49" s="233"/>
      <c r="R49" s="233"/>
      <c r="S49" s="329"/>
      <c r="T49" s="329"/>
      <c r="U49" s="332"/>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row>
    <row r="50" spans="1:968" ht="87.75" customHeight="1" x14ac:dyDescent="0.25">
      <c r="A50" s="235"/>
      <c r="B50" s="235"/>
      <c r="C50" s="31" t="s">
        <v>131</v>
      </c>
      <c r="D50" s="151" t="s">
        <v>459</v>
      </c>
      <c r="E50" s="163" t="s">
        <v>37</v>
      </c>
      <c r="F50" s="161" t="s">
        <v>132</v>
      </c>
      <c r="G50" s="162"/>
      <c r="H50" s="162"/>
      <c r="I50" s="152" t="s">
        <v>6</v>
      </c>
      <c r="J50" s="148">
        <f t="shared" si="0"/>
        <v>1</v>
      </c>
      <c r="K50" s="162"/>
      <c r="L50" s="373" t="s">
        <v>568</v>
      </c>
      <c r="M50" s="141" t="s">
        <v>500</v>
      </c>
      <c r="N50" s="141" t="s">
        <v>488</v>
      </c>
      <c r="O50" s="143"/>
      <c r="P50" s="26"/>
      <c r="Q50" s="118" t="s">
        <v>423</v>
      </c>
      <c r="R50" s="118" t="s">
        <v>422</v>
      </c>
      <c r="S50" s="70"/>
      <c r="T50" s="70" t="s">
        <v>356</v>
      </c>
      <c r="U50" s="122" t="s">
        <v>523</v>
      </c>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row>
    <row r="51" spans="1:968" ht="75" customHeight="1" x14ac:dyDescent="0.25">
      <c r="A51" s="235"/>
      <c r="B51" s="235"/>
      <c r="C51" s="31" t="s">
        <v>133</v>
      </c>
      <c r="D51" s="31" t="s">
        <v>134</v>
      </c>
      <c r="E51" s="35" t="s">
        <v>37</v>
      </c>
      <c r="F51" s="7" t="s">
        <v>135</v>
      </c>
      <c r="G51" s="9" t="s">
        <v>136</v>
      </c>
      <c r="H51" s="9"/>
      <c r="I51" s="29" t="s">
        <v>6</v>
      </c>
      <c r="J51" s="37">
        <f t="shared" si="0"/>
        <v>1</v>
      </c>
      <c r="K51" s="9"/>
      <c r="L51" s="374" t="s">
        <v>569</v>
      </c>
      <c r="M51" s="141" t="s">
        <v>476</v>
      </c>
      <c r="N51" s="141" t="s">
        <v>476</v>
      </c>
      <c r="O51" s="143"/>
      <c r="P51" s="143"/>
      <c r="Q51" s="118" t="s">
        <v>423</v>
      </c>
      <c r="R51" s="118" t="s">
        <v>423</v>
      </c>
      <c r="S51" s="70"/>
      <c r="T51" s="70" t="s">
        <v>356</v>
      </c>
      <c r="U51" s="104" t="s">
        <v>480</v>
      </c>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row>
    <row r="52" spans="1:968" ht="111" customHeight="1" x14ac:dyDescent="0.25">
      <c r="A52" s="236"/>
      <c r="B52" s="236"/>
      <c r="C52" s="31" t="s">
        <v>137</v>
      </c>
      <c r="D52" s="31" t="s">
        <v>138</v>
      </c>
      <c r="E52" s="35" t="s">
        <v>37</v>
      </c>
      <c r="F52" s="7" t="s">
        <v>139</v>
      </c>
      <c r="G52" s="32" t="s">
        <v>140</v>
      </c>
      <c r="H52" s="7"/>
      <c r="I52" s="29" t="s">
        <v>376</v>
      </c>
      <c r="J52" s="37">
        <f t="shared" si="0"/>
        <v>1</v>
      </c>
      <c r="K52" s="27"/>
      <c r="L52" s="145" t="s">
        <v>464</v>
      </c>
      <c r="M52" s="143" t="s">
        <v>501</v>
      </c>
      <c r="N52" s="143" t="s">
        <v>488</v>
      </c>
      <c r="O52" s="143"/>
      <c r="P52" s="143"/>
      <c r="Q52" s="119"/>
      <c r="R52" s="119"/>
      <c r="S52" s="70"/>
      <c r="T52" s="70" t="s">
        <v>356</v>
      </c>
      <c r="U52" s="104" t="s">
        <v>523</v>
      </c>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row>
    <row r="53" spans="1:968" ht="28.15" customHeight="1" x14ac:dyDescent="0.25">
      <c r="A53" s="234">
        <v>4</v>
      </c>
      <c r="B53" s="234" t="s">
        <v>2</v>
      </c>
      <c r="C53" s="296" t="s">
        <v>141</v>
      </c>
      <c r="D53" s="296" t="s">
        <v>142</v>
      </c>
      <c r="E53" s="80" t="s">
        <v>19</v>
      </c>
      <c r="F53" s="81" t="s">
        <v>143</v>
      </c>
      <c r="G53" s="299" t="s">
        <v>144</v>
      </c>
      <c r="H53" s="296" t="s">
        <v>145</v>
      </c>
      <c r="I53" s="252"/>
      <c r="J53" s="252"/>
      <c r="K53" s="252" t="s">
        <v>7</v>
      </c>
      <c r="L53" s="375"/>
      <c r="M53" s="225"/>
      <c r="N53" s="225"/>
      <c r="O53" s="82"/>
      <c r="P53" s="225"/>
      <c r="Q53" s="225"/>
      <c r="R53" s="225"/>
      <c r="S53" s="225"/>
      <c r="T53" s="225"/>
      <c r="U53" s="364"/>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row>
    <row r="54" spans="1:968" ht="14.1" customHeight="1" x14ac:dyDescent="0.25">
      <c r="A54" s="235"/>
      <c r="B54" s="235"/>
      <c r="C54" s="297"/>
      <c r="D54" s="297"/>
      <c r="E54" s="290" t="s">
        <v>24</v>
      </c>
      <c r="F54" s="81" t="s">
        <v>146</v>
      </c>
      <c r="G54" s="300"/>
      <c r="H54" s="297"/>
      <c r="I54" s="226"/>
      <c r="J54" s="226"/>
      <c r="K54" s="226"/>
      <c r="L54" s="376"/>
      <c r="M54" s="367"/>
      <c r="N54" s="226"/>
      <c r="O54" s="82"/>
      <c r="P54" s="226"/>
      <c r="Q54" s="226"/>
      <c r="R54" s="226"/>
      <c r="S54" s="226"/>
      <c r="T54" s="226"/>
      <c r="U54" s="253"/>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row>
    <row r="55" spans="1:968" x14ac:dyDescent="0.25">
      <c r="A55" s="235"/>
      <c r="B55" s="235"/>
      <c r="C55" s="297"/>
      <c r="D55" s="297"/>
      <c r="E55" s="291"/>
      <c r="F55" s="83" t="s">
        <v>147</v>
      </c>
      <c r="G55" s="300"/>
      <c r="H55" s="297"/>
      <c r="I55" s="226"/>
      <c r="J55" s="226"/>
      <c r="K55" s="226"/>
      <c r="L55" s="376"/>
      <c r="M55" s="367"/>
      <c r="N55" s="226"/>
      <c r="O55" s="82"/>
      <c r="P55" s="226"/>
      <c r="Q55" s="226"/>
      <c r="R55" s="226"/>
      <c r="S55" s="226"/>
      <c r="T55" s="226"/>
      <c r="U55" s="253"/>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row>
    <row r="56" spans="1:968" x14ac:dyDescent="0.25">
      <c r="A56" s="235"/>
      <c r="B56" s="235"/>
      <c r="C56" s="297"/>
      <c r="D56" s="297"/>
      <c r="E56" s="291"/>
      <c r="F56" s="83" t="s">
        <v>148</v>
      </c>
      <c r="G56" s="300"/>
      <c r="H56" s="297"/>
      <c r="I56" s="226"/>
      <c r="J56" s="226"/>
      <c r="K56" s="226"/>
      <c r="L56" s="376"/>
      <c r="M56" s="367"/>
      <c r="N56" s="226"/>
      <c r="O56" s="82"/>
      <c r="P56" s="226"/>
      <c r="Q56" s="226"/>
      <c r="R56" s="226"/>
      <c r="S56" s="226"/>
      <c r="T56" s="226"/>
      <c r="U56" s="253"/>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row>
    <row r="57" spans="1:968" x14ac:dyDescent="0.25">
      <c r="A57" s="235"/>
      <c r="B57" s="235"/>
      <c r="C57" s="297"/>
      <c r="D57" s="297"/>
      <c r="E57" s="291"/>
      <c r="F57" s="83" t="s">
        <v>149</v>
      </c>
      <c r="G57" s="300"/>
      <c r="H57" s="297"/>
      <c r="I57" s="226"/>
      <c r="J57" s="226"/>
      <c r="K57" s="226"/>
      <c r="L57" s="376"/>
      <c r="M57" s="367"/>
      <c r="N57" s="226"/>
      <c r="O57" s="82"/>
      <c r="P57" s="226"/>
      <c r="Q57" s="226"/>
      <c r="R57" s="226"/>
      <c r="S57" s="226"/>
      <c r="T57" s="226"/>
      <c r="U57" s="253"/>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row>
    <row r="58" spans="1:968" x14ac:dyDescent="0.25">
      <c r="A58" s="235"/>
      <c r="B58" s="235"/>
      <c r="C58" s="297"/>
      <c r="D58" s="297"/>
      <c r="E58" s="292"/>
      <c r="F58" s="83" t="s">
        <v>150</v>
      </c>
      <c r="G58" s="300"/>
      <c r="H58" s="297"/>
      <c r="I58" s="226"/>
      <c r="J58" s="226"/>
      <c r="K58" s="226"/>
      <c r="L58" s="376"/>
      <c r="M58" s="367"/>
      <c r="N58" s="226"/>
      <c r="O58" s="82"/>
      <c r="P58" s="226"/>
      <c r="Q58" s="226"/>
      <c r="R58" s="226"/>
      <c r="S58" s="226"/>
      <c r="T58" s="226"/>
      <c r="U58" s="253"/>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row>
    <row r="59" spans="1:968" ht="62.25" customHeight="1" x14ac:dyDescent="0.25">
      <c r="A59" s="235"/>
      <c r="B59" s="235"/>
      <c r="C59" s="297"/>
      <c r="D59" s="297"/>
      <c r="E59" s="80" t="s">
        <v>27</v>
      </c>
      <c r="F59" s="81" t="s">
        <v>151</v>
      </c>
      <c r="G59" s="300"/>
      <c r="H59" s="297"/>
      <c r="I59" s="226"/>
      <c r="J59" s="226"/>
      <c r="K59" s="226"/>
      <c r="L59" s="376"/>
      <c r="M59" s="367"/>
      <c r="N59" s="226"/>
      <c r="O59" s="82"/>
      <c r="P59" s="226"/>
      <c r="Q59" s="226"/>
      <c r="R59" s="226"/>
      <c r="S59" s="226"/>
      <c r="T59" s="226"/>
      <c r="U59" s="253"/>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row>
    <row r="60" spans="1:968" ht="45" customHeight="1" x14ac:dyDescent="0.25">
      <c r="A60" s="235"/>
      <c r="B60" s="235"/>
      <c r="C60" s="297"/>
      <c r="D60" s="297"/>
      <c r="E60" s="80" t="s">
        <v>29</v>
      </c>
      <c r="F60" s="81" t="s">
        <v>152</v>
      </c>
      <c r="G60" s="300"/>
      <c r="H60" s="297"/>
      <c r="I60" s="226"/>
      <c r="J60" s="226"/>
      <c r="K60" s="226"/>
      <c r="L60" s="376"/>
      <c r="M60" s="367"/>
      <c r="N60" s="226"/>
      <c r="O60" s="82"/>
      <c r="P60" s="226"/>
      <c r="Q60" s="226"/>
      <c r="R60" s="226"/>
      <c r="S60" s="226"/>
      <c r="T60" s="226"/>
      <c r="U60" s="253"/>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row>
    <row r="61" spans="1:968" ht="45" x14ac:dyDescent="0.25">
      <c r="A61" s="235"/>
      <c r="B61" s="235"/>
      <c r="C61" s="297"/>
      <c r="D61" s="297"/>
      <c r="E61" s="80" t="s">
        <v>32</v>
      </c>
      <c r="F61" s="81" t="s">
        <v>153</v>
      </c>
      <c r="G61" s="300"/>
      <c r="H61" s="297"/>
      <c r="I61" s="226"/>
      <c r="J61" s="226"/>
      <c r="K61" s="226"/>
      <c r="L61" s="376"/>
      <c r="M61" s="367"/>
      <c r="N61" s="226"/>
      <c r="O61" s="82"/>
      <c r="P61" s="226"/>
      <c r="Q61" s="226"/>
      <c r="R61" s="226"/>
      <c r="S61" s="226"/>
      <c r="T61" s="226"/>
      <c r="U61" s="253"/>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row>
    <row r="62" spans="1:968" ht="30" customHeight="1" x14ac:dyDescent="0.25">
      <c r="A62" s="235"/>
      <c r="B62" s="235"/>
      <c r="C62" s="297"/>
      <c r="D62" s="297"/>
      <c r="E62" s="80" t="s">
        <v>121</v>
      </c>
      <c r="F62" s="81" t="s">
        <v>154</v>
      </c>
      <c r="G62" s="300"/>
      <c r="H62" s="297"/>
      <c r="I62" s="226"/>
      <c r="J62" s="226"/>
      <c r="K62" s="226"/>
      <c r="L62" s="376"/>
      <c r="M62" s="367"/>
      <c r="N62" s="226"/>
      <c r="O62" s="82"/>
      <c r="P62" s="226"/>
      <c r="Q62" s="226"/>
      <c r="R62" s="226"/>
      <c r="S62" s="226"/>
      <c r="T62" s="226"/>
      <c r="U62" s="253"/>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row>
    <row r="63" spans="1:968" ht="60" customHeight="1" x14ac:dyDescent="0.25">
      <c r="A63" s="235"/>
      <c r="B63" s="235"/>
      <c r="C63" s="297"/>
      <c r="D63" s="297"/>
      <c r="E63" s="80" t="s">
        <v>123</v>
      </c>
      <c r="F63" s="81" t="s">
        <v>155</v>
      </c>
      <c r="G63" s="300"/>
      <c r="H63" s="297"/>
      <c r="I63" s="226"/>
      <c r="J63" s="226"/>
      <c r="K63" s="226"/>
      <c r="L63" s="376"/>
      <c r="M63" s="367"/>
      <c r="N63" s="226"/>
      <c r="O63" s="82"/>
      <c r="P63" s="226"/>
      <c r="Q63" s="226"/>
      <c r="R63" s="226"/>
      <c r="S63" s="226"/>
      <c r="T63" s="226"/>
      <c r="U63" s="253"/>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row>
    <row r="64" spans="1:968" ht="90.75" customHeight="1" x14ac:dyDescent="0.25">
      <c r="A64" s="235"/>
      <c r="B64" s="235"/>
      <c r="C64" s="297"/>
      <c r="D64" s="297"/>
      <c r="E64" s="290" t="s">
        <v>125</v>
      </c>
      <c r="F64" s="81" t="s">
        <v>156</v>
      </c>
      <c r="G64" s="300"/>
      <c r="H64" s="297"/>
      <c r="I64" s="226"/>
      <c r="J64" s="226"/>
      <c r="K64" s="226"/>
      <c r="L64" s="376"/>
      <c r="M64" s="367"/>
      <c r="N64" s="226"/>
      <c r="O64" s="82"/>
      <c r="P64" s="226"/>
      <c r="Q64" s="226"/>
      <c r="R64" s="226"/>
      <c r="S64" s="226"/>
      <c r="T64" s="226"/>
      <c r="U64" s="253"/>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row>
    <row r="65" spans="1:968" x14ac:dyDescent="0.25">
      <c r="A65" s="235"/>
      <c r="B65" s="235"/>
      <c r="C65" s="297"/>
      <c r="D65" s="297"/>
      <c r="E65" s="291"/>
      <c r="F65" s="83" t="s">
        <v>157</v>
      </c>
      <c r="G65" s="300"/>
      <c r="H65" s="297"/>
      <c r="I65" s="226"/>
      <c r="J65" s="226"/>
      <c r="K65" s="226"/>
      <c r="L65" s="376"/>
      <c r="M65" s="367"/>
      <c r="N65" s="226"/>
      <c r="O65" s="82"/>
      <c r="P65" s="226"/>
      <c r="Q65" s="226"/>
      <c r="R65" s="226"/>
      <c r="S65" s="226"/>
      <c r="T65" s="226"/>
      <c r="U65" s="253"/>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row>
    <row r="66" spans="1:968" x14ac:dyDescent="0.25">
      <c r="A66" s="235"/>
      <c r="B66" s="235"/>
      <c r="C66" s="297"/>
      <c r="D66" s="297"/>
      <c r="E66" s="291"/>
      <c r="F66" s="83" t="s">
        <v>158</v>
      </c>
      <c r="G66" s="300"/>
      <c r="H66" s="297"/>
      <c r="I66" s="226"/>
      <c r="J66" s="226"/>
      <c r="K66" s="226"/>
      <c r="L66" s="376"/>
      <c r="M66" s="367"/>
      <c r="N66" s="226"/>
      <c r="O66" s="82"/>
      <c r="P66" s="226"/>
      <c r="Q66" s="226"/>
      <c r="R66" s="226"/>
      <c r="S66" s="226"/>
      <c r="T66" s="226"/>
      <c r="U66" s="253"/>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row>
    <row r="67" spans="1:968" x14ac:dyDescent="0.25">
      <c r="A67" s="235"/>
      <c r="B67" s="235"/>
      <c r="C67" s="298"/>
      <c r="D67" s="298"/>
      <c r="E67" s="292"/>
      <c r="F67" s="83" t="s">
        <v>159</v>
      </c>
      <c r="G67" s="301"/>
      <c r="H67" s="298"/>
      <c r="I67" s="227"/>
      <c r="J67" s="227"/>
      <c r="K67" s="227"/>
      <c r="L67" s="376"/>
      <c r="M67" s="368"/>
      <c r="N67" s="227"/>
      <c r="O67" s="82"/>
      <c r="P67" s="227"/>
      <c r="Q67" s="227"/>
      <c r="R67" s="227"/>
      <c r="S67" s="227"/>
      <c r="T67" s="227"/>
      <c r="U67" s="254"/>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row>
    <row r="68" spans="1:968" ht="27" customHeight="1" x14ac:dyDescent="0.25">
      <c r="A68" s="235"/>
      <c r="B68" s="235"/>
      <c r="C68" s="284" t="s">
        <v>160</v>
      </c>
      <c r="D68" s="284" t="s">
        <v>161</v>
      </c>
      <c r="E68" s="293" t="s">
        <v>19</v>
      </c>
      <c r="F68" s="161" t="s">
        <v>162</v>
      </c>
      <c r="G68" s="287" t="s">
        <v>163</v>
      </c>
      <c r="H68" s="217" t="s">
        <v>145</v>
      </c>
      <c r="I68" s="150" t="s">
        <v>6</v>
      </c>
      <c r="J68" s="148">
        <f t="shared" si="0"/>
        <v>1</v>
      </c>
      <c r="K68" s="152"/>
      <c r="L68" s="246" t="s">
        <v>551</v>
      </c>
      <c r="M68" s="222" t="s">
        <v>502</v>
      </c>
      <c r="N68" s="222" t="s">
        <v>453</v>
      </c>
      <c r="O68" s="143"/>
      <c r="P68" s="222" t="s">
        <v>452</v>
      </c>
      <c r="Q68" s="222" t="s">
        <v>386</v>
      </c>
      <c r="R68" s="222" t="s">
        <v>386</v>
      </c>
      <c r="S68" s="228" t="s">
        <v>356</v>
      </c>
      <c r="T68" s="228"/>
      <c r="U68" s="326" t="s">
        <v>524</v>
      </c>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row>
    <row r="69" spans="1:968" ht="27" customHeight="1" x14ac:dyDescent="0.25">
      <c r="A69" s="235"/>
      <c r="B69" s="235"/>
      <c r="C69" s="285"/>
      <c r="D69" s="285"/>
      <c r="E69" s="294"/>
      <c r="F69" s="184" t="s">
        <v>164</v>
      </c>
      <c r="G69" s="288"/>
      <c r="H69" s="218"/>
      <c r="I69" s="150" t="s">
        <v>6</v>
      </c>
      <c r="J69" s="148">
        <f t="shared" si="0"/>
        <v>1</v>
      </c>
      <c r="K69" s="152"/>
      <c r="L69" s="255"/>
      <c r="M69" s="230"/>
      <c r="N69" s="224"/>
      <c r="O69" s="143"/>
      <c r="P69" s="224"/>
      <c r="Q69" s="224"/>
      <c r="R69" s="224"/>
      <c r="S69" s="245"/>
      <c r="T69" s="245"/>
      <c r="U69" s="365"/>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row>
    <row r="70" spans="1:968" ht="27" customHeight="1" x14ac:dyDescent="0.25">
      <c r="A70" s="235"/>
      <c r="B70" s="235"/>
      <c r="C70" s="285"/>
      <c r="D70" s="285"/>
      <c r="E70" s="294"/>
      <c r="F70" s="184" t="s">
        <v>158</v>
      </c>
      <c r="G70" s="288"/>
      <c r="H70" s="218"/>
      <c r="I70" s="150" t="s">
        <v>6</v>
      </c>
      <c r="J70" s="148">
        <f t="shared" si="0"/>
        <v>1</v>
      </c>
      <c r="K70" s="152"/>
      <c r="L70" s="255"/>
      <c r="M70" s="230"/>
      <c r="N70" s="224"/>
      <c r="O70" s="143"/>
      <c r="P70" s="224"/>
      <c r="Q70" s="224"/>
      <c r="R70" s="224"/>
      <c r="S70" s="245"/>
      <c r="T70" s="245"/>
      <c r="U70" s="365"/>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row>
    <row r="71" spans="1:968" ht="27" customHeight="1" x14ac:dyDescent="0.25">
      <c r="A71" s="235"/>
      <c r="B71" s="235"/>
      <c r="C71" s="285"/>
      <c r="D71" s="286"/>
      <c r="E71" s="295"/>
      <c r="F71" s="184" t="s">
        <v>159</v>
      </c>
      <c r="G71" s="288"/>
      <c r="H71" s="218"/>
      <c r="I71" s="150" t="s">
        <v>6</v>
      </c>
      <c r="J71" s="148">
        <f t="shared" ref="J71:J128" si="2">IF(I71="Si",1,IF(I71="No",0,"error"))</f>
        <v>1</v>
      </c>
      <c r="K71" s="152"/>
      <c r="L71" s="255"/>
      <c r="M71" s="230"/>
      <c r="N71" s="224"/>
      <c r="O71" s="143"/>
      <c r="P71" s="224"/>
      <c r="Q71" s="224"/>
      <c r="R71" s="224"/>
      <c r="S71" s="245"/>
      <c r="T71" s="245"/>
      <c r="U71" s="365"/>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row>
    <row r="72" spans="1:968" ht="73.5" customHeight="1" x14ac:dyDescent="0.25">
      <c r="A72" s="235"/>
      <c r="B72" s="235"/>
      <c r="C72" s="285"/>
      <c r="D72" s="179" t="s">
        <v>165</v>
      </c>
      <c r="E72" s="180" t="s">
        <v>24</v>
      </c>
      <c r="F72" s="161" t="s">
        <v>166</v>
      </c>
      <c r="G72" s="289"/>
      <c r="H72" s="218"/>
      <c r="I72" s="158" t="s">
        <v>6</v>
      </c>
      <c r="J72" s="148">
        <f t="shared" si="2"/>
        <v>1</v>
      </c>
      <c r="K72" s="183"/>
      <c r="L72" s="255"/>
      <c r="M72" s="230"/>
      <c r="N72" s="224"/>
      <c r="O72" s="143"/>
      <c r="P72" s="224"/>
      <c r="Q72" s="224"/>
      <c r="R72" s="224"/>
      <c r="S72" s="245"/>
      <c r="T72" s="245"/>
      <c r="U72" s="365"/>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row>
    <row r="73" spans="1:968" ht="30" x14ac:dyDescent="0.25">
      <c r="A73" s="235"/>
      <c r="B73" s="235"/>
      <c r="C73" s="286"/>
      <c r="D73" s="179" t="s">
        <v>165</v>
      </c>
      <c r="E73" s="180" t="s">
        <v>27</v>
      </c>
      <c r="F73" s="161" t="s">
        <v>167</v>
      </c>
      <c r="G73" s="217" t="s">
        <v>168</v>
      </c>
      <c r="H73" s="218" t="s">
        <v>145</v>
      </c>
      <c r="I73" s="158" t="s">
        <v>6</v>
      </c>
      <c r="J73" s="148">
        <f t="shared" si="2"/>
        <v>1</v>
      </c>
      <c r="K73" s="183"/>
      <c r="L73" s="255"/>
      <c r="M73" s="230"/>
      <c r="N73" s="224"/>
      <c r="O73" s="143"/>
      <c r="P73" s="224"/>
      <c r="Q73" s="224"/>
      <c r="R73" s="224"/>
      <c r="S73" s="245"/>
      <c r="T73" s="245"/>
      <c r="U73" s="365"/>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row>
    <row r="74" spans="1:968" ht="50.25" customHeight="1" x14ac:dyDescent="0.25">
      <c r="A74" s="236"/>
      <c r="B74" s="236"/>
      <c r="C74" s="179" t="s">
        <v>169</v>
      </c>
      <c r="D74" s="181" t="s">
        <v>170</v>
      </c>
      <c r="E74" s="180" t="s">
        <v>37</v>
      </c>
      <c r="F74" s="161" t="s">
        <v>171</v>
      </c>
      <c r="G74" s="270"/>
      <c r="H74" s="270"/>
      <c r="I74" s="158" t="s">
        <v>6</v>
      </c>
      <c r="J74" s="148">
        <f t="shared" si="2"/>
        <v>1</v>
      </c>
      <c r="K74" s="183"/>
      <c r="L74" s="256"/>
      <c r="M74" s="231"/>
      <c r="N74" s="223"/>
      <c r="O74" s="143"/>
      <c r="P74" s="223"/>
      <c r="Q74" s="223"/>
      <c r="R74" s="223"/>
      <c r="S74" s="229"/>
      <c r="T74" s="229"/>
      <c r="U74" s="36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row>
    <row r="75" spans="1:968" ht="79.5" customHeight="1" x14ac:dyDescent="0.25">
      <c r="A75" s="234">
        <v>5</v>
      </c>
      <c r="B75" s="234" t="s">
        <v>172</v>
      </c>
      <c r="C75" s="179" t="s">
        <v>173</v>
      </c>
      <c r="D75" s="179" t="s">
        <v>174</v>
      </c>
      <c r="E75" s="180" t="s">
        <v>37</v>
      </c>
      <c r="F75" s="161" t="s">
        <v>175</v>
      </c>
      <c r="G75" s="182"/>
      <c r="H75" s="217" t="s">
        <v>176</v>
      </c>
      <c r="I75" s="158" t="s">
        <v>6</v>
      </c>
      <c r="J75" s="148">
        <f t="shared" si="2"/>
        <v>1</v>
      </c>
      <c r="K75" s="183"/>
      <c r="L75" s="170" t="s">
        <v>570</v>
      </c>
      <c r="M75" s="228" t="s">
        <v>443</v>
      </c>
      <c r="N75" s="228" t="s">
        <v>443</v>
      </c>
      <c r="O75" s="119"/>
      <c r="P75" s="150"/>
      <c r="Q75" s="118" t="s">
        <v>387</v>
      </c>
      <c r="R75" s="114" t="s">
        <v>389</v>
      </c>
      <c r="S75" s="150" t="s">
        <v>356</v>
      </c>
      <c r="T75" s="150"/>
      <c r="U75" s="164" t="s">
        <v>525</v>
      </c>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row>
    <row r="76" spans="1:968" ht="130.5" customHeight="1" x14ac:dyDescent="0.25">
      <c r="A76" s="235"/>
      <c r="B76" s="235"/>
      <c r="C76" s="284" t="s">
        <v>177</v>
      </c>
      <c r="D76" s="284" t="s">
        <v>178</v>
      </c>
      <c r="E76" s="180" t="s">
        <v>37</v>
      </c>
      <c r="F76" s="161" t="s">
        <v>179</v>
      </c>
      <c r="G76" s="287" t="s">
        <v>180</v>
      </c>
      <c r="H76" s="218"/>
      <c r="I76" s="158" t="s">
        <v>6</v>
      </c>
      <c r="J76" s="148">
        <f t="shared" si="2"/>
        <v>1</v>
      </c>
      <c r="K76" s="183"/>
      <c r="L76" s="246" t="s">
        <v>397</v>
      </c>
      <c r="M76" s="245"/>
      <c r="N76" s="245"/>
      <c r="O76" s="119"/>
      <c r="P76" s="228"/>
      <c r="Q76" s="222" t="s">
        <v>388</v>
      </c>
      <c r="R76" s="222"/>
      <c r="S76" s="324" t="s">
        <v>356</v>
      </c>
      <c r="T76" s="324"/>
      <c r="U76" s="325" t="s">
        <v>580</v>
      </c>
      <c r="V76" s="349"/>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row>
    <row r="77" spans="1:968" ht="123.75" customHeight="1" x14ac:dyDescent="0.25">
      <c r="A77" s="235"/>
      <c r="B77" s="235"/>
      <c r="C77" s="285"/>
      <c r="D77" s="285"/>
      <c r="E77" s="180" t="s">
        <v>37</v>
      </c>
      <c r="F77" s="161" t="s">
        <v>181</v>
      </c>
      <c r="G77" s="288"/>
      <c r="H77" s="218"/>
      <c r="I77" s="158" t="s">
        <v>6</v>
      </c>
      <c r="J77" s="148">
        <f t="shared" si="2"/>
        <v>1</v>
      </c>
      <c r="K77" s="183"/>
      <c r="L77" s="247"/>
      <c r="M77" s="245"/>
      <c r="N77" s="245"/>
      <c r="O77" s="119"/>
      <c r="P77" s="229"/>
      <c r="Q77" s="224"/>
      <c r="R77" s="224"/>
      <c r="S77" s="324"/>
      <c r="T77" s="324"/>
      <c r="U77" s="325"/>
      <c r="V77" s="349"/>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row>
    <row r="78" spans="1:968" ht="135" customHeight="1" x14ac:dyDescent="0.25">
      <c r="A78" s="235"/>
      <c r="B78" s="235"/>
      <c r="C78" s="286"/>
      <c r="D78" s="286"/>
      <c r="E78" s="180" t="s">
        <v>37</v>
      </c>
      <c r="F78" s="161" t="s">
        <v>182</v>
      </c>
      <c r="G78" s="288"/>
      <c r="H78" s="218"/>
      <c r="I78" s="158" t="s">
        <v>6</v>
      </c>
      <c r="J78" s="148">
        <f t="shared" si="2"/>
        <v>1</v>
      </c>
      <c r="K78" s="183"/>
      <c r="L78" s="248"/>
      <c r="M78" s="245"/>
      <c r="N78" s="245"/>
      <c r="O78" s="119"/>
      <c r="P78" s="156"/>
      <c r="Q78" s="223"/>
      <c r="R78" s="223"/>
      <c r="S78" s="149" t="s">
        <v>356</v>
      </c>
      <c r="T78" s="195"/>
      <c r="U78" s="198" t="s">
        <v>526</v>
      </c>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row>
    <row r="79" spans="1:968" ht="149.25" customHeight="1" x14ac:dyDescent="0.25">
      <c r="A79" s="236"/>
      <c r="B79" s="236"/>
      <c r="C79" s="179" t="s">
        <v>183</v>
      </c>
      <c r="D79" s="179" t="s">
        <v>184</v>
      </c>
      <c r="E79" s="180" t="s">
        <v>37</v>
      </c>
      <c r="F79" s="161" t="s">
        <v>185</v>
      </c>
      <c r="G79" s="289"/>
      <c r="H79" s="270"/>
      <c r="I79" s="158" t="s">
        <v>376</v>
      </c>
      <c r="J79" s="148">
        <f t="shared" si="2"/>
        <v>1</v>
      </c>
      <c r="K79" s="183"/>
      <c r="L79" s="169" t="s">
        <v>398</v>
      </c>
      <c r="M79" s="229"/>
      <c r="N79" s="229"/>
      <c r="O79" s="119"/>
      <c r="P79" s="157"/>
      <c r="Q79" s="118" t="s">
        <v>388</v>
      </c>
      <c r="R79" s="116"/>
      <c r="S79" s="154" t="s">
        <v>356</v>
      </c>
      <c r="T79" s="154"/>
      <c r="U79" s="165" t="s">
        <v>581</v>
      </c>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row>
    <row r="80" spans="1:968" ht="126.75" customHeight="1" x14ac:dyDescent="0.25">
      <c r="A80" s="234">
        <v>6</v>
      </c>
      <c r="B80" s="234" t="s">
        <v>186</v>
      </c>
      <c r="C80" s="234" t="s">
        <v>187</v>
      </c>
      <c r="D80" s="234" t="s">
        <v>188</v>
      </c>
      <c r="E80" s="35" t="s">
        <v>19</v>
      </c>
      <c r="F80" s="7" t="s">
        <v>189</v>
      </c>
      <c r="G80" s="237" t="s">
        <v>190</v>
      </c>
      <c r="H80" s="185" t="s">
        <v>145</v>
      </c>
      <c r="I80" s="153" t="s">
        <v>6</v>
      </c>
      <c r="J80" s="153">
        <f t="shared" si="2"/>
        <v>1</v>
      </c>
      <c r="K80" s="153"/>
      <c r="L80" s="214" t="s">
        <v>571</v>
      </c>
      <c r="M80" s="219" t="s">
        <v>503</v>
      </c>
      <c r="N80" s="219" t="s">
        <v>503</v>
      </c>
      <c r="O80" s="66"/>
      <c r="P80" s="153"/>
      <c r="Q80" s="66" t="s">
        <v>421</v>
      </c>
      <c r="R80" s="121"/>
      <c r="S80" s="219" t="s">
        <v>356</v>
      </c>
      <c r="T80" s="361"/>
      <c r="U80" s="361" t="s">
        <v>527</v>
      </c>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row>
    <row r="81" spans="1:968" ht="74.25" customHeight="1" x14ac:dyDescent="0.25">
      <c r="A81" s="235"/>
      <c r="B81" s="235"/>
      <c r="C81" s="235"/>
      <c r="D81" s="235"/>
      <c r="E81" s="35" t="s">
        <v>24</v>
      </c>
      <c r="F81" s="7" t="s">
        <v>191</v>
      </c>
      <c r="G81" s="238"/>
      <c r="H81" s="158"/>
      <c r="I81" s="158" t="s">
        <v>6</v>
      </c>
      <c r="J81" s="158">
        <f t="shared" si="2"/>
        <v>1</v>
      </c>
      <c r="K81" s="158"/>
      <c r="L81" s="215"/>
      <c r="M81" s="220"/>
      <c r="N81" s="220"/>
      <c r="O81" s="91"/>
      <c r="P81" s="158"/>
      <c r="Q81" s="91"/>
      <c r="R81" s="91"/>
      <c r="S81" s="220"/>
      <c r="T81" s="362"/>
      <c r="U81" s="362"/>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row>
    <row r="82" spans="1:968" ht="216" customHeight="1" x14ac:dyDescent="0.25">
      <c r="A82" s="235"/>
      <c r="B82" s="235"/>
      <c r="C82" s="235"/>
      <c r="D82" s="235"/>
      <c r="E82" s="35" t="s">
        <v>27</v>
      </c>
      <c r="F82" s="7" t="s">
        <v>192</v>
      </c>
      <c r="G82" s="238"/>
      <c r="H82" s="154"/>
      <c r="I82" s="154" t="s">
        <v>6</v>
      </c>
      <c r="J82" s="154">
        <f t="shared" si="2"/>
        <v>1</v>
      </c>
      <c r="K82" s="154"/>
      <c r="L82" s="216"/>
      <c r="M82" s="221"/>
      <c r="N82" s="221"/>
      <c r="O82" s="118"/>
      <c r="P82" s="151"/>
      <c r="Q82" s="118" t="s">
        <v>388</v>
      </c>
      <c r="R82" s="118" t="s">
        <v>391</v>
      </c>
      <c r="S82" s="221"/>
      <c r="T82" s="363"/>
      <c r="U82" s="363"/>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row>
    <row r="83" spans="1:968" ht="142.5" customHeight="1" x14ac:dyDescent="0.25">
      <c r="A83" s="235"/>
      <c r="B83" s="235"/>
      <c r="C83" s="235"/>
      <c r="D83" s="235"/>
      <c r="E83" s="35" t="s">
        <v>29</v>
      </c>
      <c r="F83" s="7" t="s">
        <v>193</v>
      </c>
      <c r="G83" s="238"/>
      <c r="H83" s="29"/>
      <c r="I83" s="29" t="s">
        <v>6</v>
      </c>
      <c r="J83" s="29">
        <f t="shared" si="2"/>
        <v>1</v>
      </c>
      <c r="K83" s="29"/>
      <c r="L83" s="123" t="s">
        <v>469</v>
      </c>
      <c r="M83" s="144" t="s">
        <v>504</v>
      </c>
      <c r="N83" s="144" t="s">
        <v>426</v>
      </c>
      <c r="O83" s="144"/>
      <c r="P83" s="144"/>
      <c r="Q83" s="118"/>
      <c r="R83" s="118"/>
      <c r="S83" s="70" t="s">
        <v>356</v>
      </c>
      <c r="T83" s="70"/>
      <c r="U83" s="104" t="s">
        <v>528</v>
      </c>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row>
    <row r="84" spans="1:968" ht="96" customHeight="1" x14ac:dyDescent="0.25">
      <c r="A84" s="235"/>
      <c r="B84" s="235"/>
      <c r="C84" s="235"/>
      <c r="D84" s="235"/>
      <c r="E84" s="35" t="s">
        <v>32</v>
      </c>
      <c r="F84" s="7" t="s">
        <v>194</v>
      </c>
      <c r="G84" s="238"/>
      <c r="H84" s="99"/>
      <c r="I84" s="99" t="s">
        <v>375</v>
      </c>
      <c r="J84" s="99">
        <f t="shared" si="2"/>
        <v>1</v>
      </c>
      <c r="K84" s="99"/>
      <c r="L84" s="105" t="s">
        <v>541</v>
      </c>
      <c r="M84" s="222" t="s">
        <v>438</v>
      </c>
      <c r="N84" s="222" t="s">
        <v>438</v>
      </c>
      <c r="O84" s="186"/>
      <c r="P84" s="186"/>
      <c r="Q84" s="125"/>
      <c r="R84" s="125"/>
      <c r="S84" s="95" t="s">
        <v>356</v>
      </c>
      <c r="T84" s="95"/>
      <c r="U84" s="104" t="s">
        <v>542</v>
      </c>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row>
    <row r="85" spans="1:968" ht="163.5" customHeight="1" x14ac:dyDescent="0.25">
      <c r="A85" s="235"/>
      <c r="B85" s="235"/>
      <c r="C85" s="235"/>
      <c r="D85" s="235"/>
      <c r="E85" s="35" t="s">
        <v>121</v>
      </c>
      <c r="F85" s="7" t="s">
        <v>195</v>
      </c>
      <c r="G85" s="238"/>
      <c r="H85" s="99"/>
      <c r="I85" s="99" t="s">
        <v>6</v>
      </c>
      <c r="J85" s="99">
        <f t="shared" ref="J85" si="3">IF(I85="Si",1,IF(I85="No",0,"error"))</f>
        <v>1</v>
      </c>
      <c r="K85" s="66"/>
      <c r="L85" s="105" t="s">
        <v>543</v>
      </c>
      <c r="M85" s="223"/>
      <c r="N85" s="223"/>
      <c r="O85" s="187"/>
      <c r="P85" s="187"/>
      <c r="Q85" s="126"/>
      <c r="R85" s="126"/>
      <c r="S85" s="133" t="s">
        <v>356</v>
      </c>
      <c r="T85" s="74"/>
      <c r="U85" s="74" t="s">
        <v>544</v>
      </c>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row>
    <row r="86" spans="1:968" ht="74.25" customHeight="1" x14ac:dyDescent="0.25">
      <c r="A86" s="235"/>
      <c r="B86" s="235"/>
      <c r="C86" s="235"/>
      <c r="D86" s="235"/>
      <c r="E86" s="35" t="s">
        <v>123</v>
      </c>
      <c r="F86" s="7" t="s">
        <v>196</v>
      </c>
      <c r="G86" s="238"/>
      <c r="H86" s="99"/>
      <c r="I86" s="99" t="s">
        <v>6</v>
      </c>
      <c r="J86" s="99">
        <f t="shared" si="2"/>
        <v>1</v>
      </c>
      <c r="K86" s="99"/>
      <c r="L86" s="105" t="s">
        <v>471</v>
      </c>
      <c r="M86" s="144" t="s">
        <v>476</v>
      </c>
      <c r="N86" s="144" t="s">
        <v>476</v>
      </c>
      <c r="O86" s="188"/>
      <c r="P86" s="188"/>
      <c r="Q86" s="127"/>
      <c r="R86" s="127"/>
      <c r="S86" s="133" t="s">
        <v>356</v>
      </c>
      <c r="T86" s="74"/>
      <c r="U86" s="74" t="s">
        <v>481</v>
      </c>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row>
    <row r="87" spans="1:968" ht="74.25" customHeight="1" x14ac:dyDescent="0.25">
      <c r="A87" s="235"/>
      <c r="B87" s="235"/>
      <c r="C87" s="236"/>
      <c r="D87" s="236"/>
      <c r="E87" s="35" t="s">
        <v>125</v>
      </c>
      <c r="F87" s="7" t="s">
        <v>197</v>
      </c>
      <c r="G87" s="239"/>
      <c r="H87" s="185"/>
      <c r="I87" s="150" t="s">
        <v>6</v>
      </c>
      <c r="J87" s="150">
        <f t="shared" si="2"/>
        <v>1</v>
      </c>
      <c r="K87" s="154"/>
      <c r="L87" s="169" t="s">
        <v>551</v>
      </c>
      <c r="M87" s="153" t="s">
        <v>505</v>
      </c>
      <c r="N87" s="153" t="s">
        <v>506</v>
      </c>
      <c r="O87" s="153"/>
      <c r="P87" s="153"/>
      <c r="Q87" s="66" t="s">
        <v>424</v>
      </c>
      <c r="R87" s="66"/>
      <c r="S87" s="153" t="s">
        <v>356</v>
      </c>
      <c r="T87" s="153"/>
      <c r="U87" s="197" t="s">
        <v>482</v>
      </c>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row>
    <row r="88" spans="1:968" s="51" customFormat="1" ht="38.25" customHeight="1" x14ac:dyDescent="0.25">
      <c r="A88" s="235"/>
      <c r="B88" s="235"/>
      <c r="C88" s="234" t="s">
        <v>198</v>
      </c>
      <c r="D88" s="234" t="s">
        <v>199</v>
      </c>
      <c r="E88" s="35"/>
      <c r="F88" s="161" t="s">
        <v>200</v>
      </c>
      <c r="G88" s="219" t="s">
        <v>201</v>
      </c>
      <c r="H88" s="277" t="s">
        <v>202</v>
      </c>
      <c r="I88" s="189"/>
      <c r="J88" s="190"/>
      <c r="K88" s="264"/>
      <c r="L88" s="246" t="s">
        <v>572</v>
      </c>
      <c r="M88" s="219" t="s">
        <v>476</v>
      </c>
      <c r="N88" s="219" t="s">
        <v>476</v>
      </c>
      <c r="O88" s="345"/>
      <c r="P88" s="219"/>
      <c r="Q88" s="345" t="s">
        <v>387</v>
      </c>
      <c r="R88" s="345"/>
      <c r="S88" s="352" t="s">
        <v>356</v>
      </c>
      <c r="T88" s="352"/>
      <c r="U88" s="355" t="s">
        <v>482</v>
      </c>
    </row>
    <row r="89" spans="1:968" s="51" customFormat="1" ht="38.25" customHeight="1" x14ac:dyDescent="0.25">
      <c r="A89" s="235"/>
      <c r="B89" s="235"/>
      <c r="C89" s="235"/>
      <c r="D89" s="235"/>
      <c r="E89" s="35" t="s">
        <v>19</v>
      </c>
      <c r="F89" s="162" t="s">
        <v>203</v>
      </c>
      <c r="G89" s="220"/>
      <c r="H89" s="278"/>
      <c r="I89" s="191"/>
      <c r="J89" s="192"/>
      <c r="K89" s="265"/>
      <c r="L89" s="255"/>
      <c r="M89" s="220"/>
      <c r="N89" s="220"/>
      <c r="O89" s="346"/>
      <c r="P89" s="220"/>
      <c r="Q89" s="346"/>
      <c r="R89" s="346"/>
      <c r="S89" s="353"/>
      <c r="T89" s="353"/>
      <c r="U89" s="356"/>
    </row>
    <row r="90" spans="1:968" s="51" customFormat="1" ht="38.25" customHeight="1" x14ac:dyDescent="0.25">
      <c r="A90" s="235"/>
      <c r="B90" s="235"/>
      <c r="C90" s="235"/>
      <c r="D90" s="235"/>
      <c r="E90" s="35" t="s">
        <v>24</v>
      </c>
      <c r="F90" s="162" t="s">
        <v>204</v>
      </c>
      <c r="G90" s="220"/>
      <c r="H90" s="278"/>
      <c r="I90" s="191"/>
      <c r="J90" s="192"/>
      <c r="K90" s="265"/>
      <c r="L90" s="255"/>
      <c r="M90" s="220"/>
      <c r="N90" s="220"/>
      <c r="O90" s="346"/>
      <c r="P90" s="220"/>
      <c r="Q90" s="346"/>
      <c r="R90" s="346"/>
      <c r="S90" s="353"/>
      <c r="T90" s="353"/>
      <c r="U90" s="356"/>
    </row>
    <row r="91" spans="1:968" s="51" customFormat="1" ht="38.25" customHeight="1" x14ac:dyDescent="0.25">
      <c r="A91" s="235"/>
      <c r="B91" s="235"/>
      <c r="C91" s="235"/>
      <c r="D91" s="235"/>
      <c r="E91" s="35" t="s">
        <v>27</v>
      </c>
      <c r="F91" s="162" t="s">
        <v>205</v>
      </c>
      <c r="G91" s="220"/>
      <c r="H91" s="278"/>
      <c r="I91" s="193" t="s">
        <v>375</v>
      </c>
      <c r="J91" s="157">
        <f t="shared" si="2"/>
        <v>1</v>
      </c>
      <c r="K91" s="265"/>
      <c r="L91" s="255"/>
      <c r="M91" s="220"/>
      <c r="N91" s="220"/>
      <c r="O91" s="346"/>
      <c r="P91" s="220"/>
      <c r="Q91" s="346"/>
      <c r="R91" s="346"/>
      <c r="S91" s="353"/>
      <c r="T91" s="353"/>
      <c r="U91" s="356"/>
    </row>
    <row r="92" spans="1:968" s="51" customFormat="1" ht="38.25" customHeight="1" x14ac:dyDescent="0.25">
      <c r="A92" s="235"/>
      <c r="B92" s="235"/>
      <c r="C92" s="235"/>
      <c r="D92" s="235"/>
      <c r="E92" s="35" t="s">
        <v>29</v>
      </c>
      <c r="F92" s="162" t="s">
        <v>206</v>
      </c>
      <c r="G92" s="220"/>
      <c r="H92" s="278"/>
      <c r="I92" s="191"/>
      <c r="J92" s="192"/>
      <c r="K92" s="265"/>
      <c r="L92" s="255"/>
      <c r="M92" s="220"/>
      <c r="N92" s="220"/>
      <c r="O92" s="346"/>
      <c r="P92" s="220"/>
      <c r="Q92" s="346"/>
      <c r="R92" s="346"/>
      <c r="S92" s="353"/>
      <c r="T92" s="353"/>
      <c r="U92" s="356"/>
    </row>
    <row r="93" spans="1:968" s="51" customFormat="1" ht="38.25" customHeight="1" x14ac:dyDescent="0.25">
      <c r="A93" s="235"/>
      <c r="B93" s="235"/>
      <c r="C93" s="235"/>
      <c r="D93" s="235"/>
      <c r="E93" s="35" t="s">
        <v>32</v>
      </c>
      <c r="F93" s="162" t="s">
        <v>207</v>
      </c>
      <c r="G93" s="220"/>
      <c r="H93" s="278"/>
      <c r="I93" s="191"/>
      <c r="J93" s="192"/>
      <c r="K93" s="265"/>
      <c r="L93" s="255"/>
      <c r="M93" s="220"/>
      <c r="N93" s="220"/>
      <c r="O93" s="346"/>
      <c r="P93" s="220"/>
      <c r="Q93" s="346"/>
      <c r="R93" s="346"/>
      <c r="S93" s="353"/>
      <c r="T93" s="353"/>
      <c r="U93" s="356"/>
    </row>
    <row r="94" spans="1:968" ht="38.25" customHeight="1" x14ac:dyDescent="0.25">
      <c r="A94" s="235"/>
      <c r="B94" s="235"/>
      <c r="C94" s="236"/>
      <c r="D94" s="236"/>
      <c r="E94" s="35" t="s">
        <v>121</v>
      </c>
      <c r="F94" s="161" t="s">
        <v>208</v>
      </c>
      <c r="G94" s="221"/>
      <c r="H94" s="279"/>
      <c r="I94" s="194"/>
      <c r="J94" s="195"/>
      <c r="K94" s="266"/>
      <c r="L94" s="256"/>
      <c r="M94" s="221"/>
      <c r="N94" s="221"/>
      <c r="O94" s="347"/>
      <c r="P94" s="221"/>
      <c r="Q94" s="347"/>
      <c r="R94" s="347"/>
      <c r="S94" s="354"/>
      <c r="T94" s="354"/>
      <c r="U94" s="357"/>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row>
    <row r="95" spans="1:968" ht="105" customHeight="1" x14ac:dyDescent="0.25">
      <c r="A95" s="235"/>
      <c r="B95" s="235"/>
      <c r="C95" s="31" t="s">
        <v>209</v>
      </c>
      <c r="D95" s="31" t="s">
        <v>210</v>
      </c>
      <c r="E95" s="35" t="s">
        <v>37</v>
      </c>
      <c r="F95" s="161" t="s">
        <v>211</v>
      </c>
      <c r="G95" s="162" t="s">
        <v>212</v>
      </c>
      <c r="H95" s="152" t="s">
        <v>213</v>
      </c>
      <c r="I95" s="149" t="s">
        <v>6</v>
      </c>
      <c r="J95" s="148">
        <f t="shared" si="2"/>
        <v>1</v>
      </c>
      <c r="K95" s="161"/>
      <c r="L95" s="209" t="s">
        <v>573</v>
      </c>
      <c r="M95" s="324" t="s">
        <v>420</v>
      </c>
      <c r="N95" s="324" t="s">
        <v>420</v>
      </c>
      <c r="O95" s="118"/>
      <c r="P95" s="324" t="s">
        <v>441</v>
      </c>
      <c r="Q95" s="118" t="s">
        <v>390</v>
      </c>
      <c r="R95" s="240"/>
      <c r="S95" s="324" t="s">
        <v>15</v>
      </c>
      <c r="T95" s="324"/>
      <c r="U95" s="350" t="s">
        <v>482</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row>
    <row r="96" spans="1:968" ht="60" x14ac:dyDescent="0.25">
      <c r="A96" s="235"/>
      <c r="B96" s="235"/>
      <c r="C96" s="31" t="s">
        <v>214</v>
      </c>
      <c r="D96" s="31" t="s">
        <v>215</v>
      </c>
      <c r="E96" s="35" t="s">
        <v>37</v>
      </c>
      <c r="F96" s="161" t="s">
        <v>216</v>
      </c>
      <c r="G96" s="162" t="s">
        <v>217</v>
      </c>
      <c r="H96" s="152" t="s">
        <v>145</v>
      </c>
      <c r="I96" s="150" t="s">
        <v>6</v>
      </c>
      <c r="J96" s="173">
        <f t="shared" si="2"/>
        <v>1</v>
      </c>
      <c r="K96" s="196"/>
      <c r="L96" s="176" t="s">
        <v>574</v>
      </c>
      <c r="M96" s="348"/>
      <c r="N96" s="348"/>
      <c r="O96" s="118"/>
      <c r="P96" s="348"/>
      <c r="Q96" s="118" t="s">
        <v>390</v>
      </c>
      <c r="R96" s="241"/>
      <c r="S96" s="348"/>
      <c r="T96" s="348"/>
      <c r="U96" s="351"/>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row>
    <row r="97" spans="1:968" ht="81.75" customHeight="1" x14ac:dyDescent="0.25">
      <c r="A97" s="235"/>
      <c r="B97" s="235"/>
      <c r="C97" s="234" t="s">
        <v>218</v>
      </c>
      <c r="D97" s="234" t="s">
        <v>219</v>
      </c>
      <c r="E97" s="35"/>
      <c r="F97" s="7" t="s">
        <v>220</v>
      </c>
      <c r="G97" s="237" t="s">
        <v>223</v>
      </c>
      <c r="H97" s="280" t="s">
        <v>221</v>
      </c>
      <c r="I97" s="93" t="s">
        <v>375</v>
      </c>
      <c r="J97" s="43">
        <v>1</v>
      </c>
      <c r="K97" s="58"/>
      <c r="L97" s="257" t="s">
        <v>399</v>
      </c>
      <c r="M97" s="240" t="s">
        <v>420</v>
      </c>
      <c r="N97" s="240" t="s">
        <v>420</v>
      </c>
      <c r="O97" s="146"/>
      <c r="P97" s="240"/>
      <c r="Q97" s="240" t="s">
        <v>7</v>
      </c>
      <c r="R97" s="240"/>
      <c r="S97" s="341"/>
      <c r="T97" s="341" t="s">
        <v>356</v>
      </c>
      <c r="U97" s="343" t="s">
        <v>529</v>
      </c>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row>
    <row r="98" spans="1:968" ht="98.25" customHeight="1" x14ac:dyDescent="0.25">
      <c r="A98" s="235"/>
      <c r="B98" s="235"/>
      <c r="C98" s="235"/>
      <c r="D98" s="235"/>
      <c r="E98" s="35" t="s">
        <v>19</v>
      </c>
      <c r="F98" s="12" t="s">
        <v>222</v>
      </c>
      <c r="G98" s="238"/>
      <c r="H98" s="280"/>
      <c r="I98" s="57" t="s">
        <v>6</v>
      </c>
      <c r="J98" s="44">
        <f t="shared" si="2"/>
        <v>1</v>
      </c>
      <c r="K98" s="59"/>
      <c r="L98" s="258"/>
      <c r="M98" s="242"/>
      <c r="N98" s="242"/>
      <c r="O98" s="146"/>
      <c r="P98" s="242"/>
      <c r="Q98" s="241"/>
      <c r="R98" s="241"/>
      <c r="S98" s="342"/>
      <c r="T98" s="342"/>
      <c r="U98" s="344"/>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row>
    <row r="99" spans="1:968" ht="99.75" customHeight="1" x14ac:dyDescent="0.25">
      <c r="A99" s="235"/>
      <c r="B99" s="235"/>
      <c r="C99" s="235"/>
      <c r="D99" s="235"/>
      <c r="E99" s="35" t="s">
        <v>24</v>
      </c>
      <c r="F99" s="12" t="s">
        <v>224</v>
      </c>
      <c r="G99" s="238"/>
      <c r="H99" s="281"/>
      <c r="I99" s="57" t="s">
        <v>6</v>
      </c>
      <c r="J99" s="44">
        <f t="shared" si="2"/>
        <v>1</v>
      </c>
      <c r="K99" s="59"/>
      <c r="L99" s="259"/>
      <c r="M99" s="242"/>
      <c r="N99" s="242"/>
      <c r="O99" s="146"/>
      <c r="P99" s="242"/>
      <c r="Q99" s="241"/>
      <c r="R99" s="241"/>
      <c r="S99" s="342"/>
      <c r="T99" s="342"/>
      <c r="U99" s="344"/>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row>
    <row r="100" spans="1:968" ht="83.25" customHeight="1" x14ac:dyDescent="0.25">
      <c r="A100" s="235"/>
      <c r="B100" s="235"/>
      <c r="C100" s="236"/>
      <c r="D100" s="236"/>
      <c r="E100" s="35" t="s">
        <v>27</v>
      </c>
      <c r="F100" s="12" t="s">
        <v>225</v>
      </c>
      <c r="G100" s="239"/>
      <c r="H100" s="281"/>
      <c r="I100" s="1" t="s">
        <v>6</v>
      </c>
      <c r="J100" s="30">
        <f t="shared" si="2"/>
        <v>1</v>
      </c>
      <c r="K100" s="67"/>
      <c r="L100" s="259"/>
      <c r="M100" s="242"/>
      <c r="N100" s="242"/>
      <c r="O100" s="146"/>
      <c r="P100" s="242"/>
      <c r="Q100" s="241"/>
      <c r="R100" s="241"/>
      <c r="S100" s="342"/>
      <c r="T100" s="342"/>
      <c r="U100" s="344"/>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row>
    <row r="101" spans="1:968" ht="77.25" customHeight="1" x14ac:dyDescent="0.25">
      <c r="A101" s="236"/>
      <c r="B101" s="236"/>
      <c r="C101" s="31" t="s">
        <v>226</v>
      </c>
      <c r="D101" s="31" t="s">
        <v>227</v>
      </c>
      <c r="E101" s="35" t="s">
        <v>37</v>
      </c>
      <c r="F101" s="7" t="s">
        <v>228</v>
      </c>
      <c r="G101" s="32" t="s">
        <v>229</v>
      </c>
      <c r="H101" s="7"/>
      <c r="I101" s="94" t="s">
        <v>375</v>
      </c>
      <c r="J101" s="30">
        <v>1</v>
      </c>
      <c r="K101" s="7"/>
      <c r="L101" s="123" t="s">
        <v>400</v>
      </c>
      <c r="M101" s="144" t="s">
        <v>430</v>
      </c>
      <c r="N101" s="144" t="s">
        <v>488</v>
      </c>
      <c r="O101" s="146"/>
      <c r="P101" s="144"/>
      <c r="Q101" s="118" t="s">
        <v>392</v>
      </c>
      <c r="R101" s="118"/>
      <c r="S101" s="70" t="s">
        <v>356</v>
      </c>
      <c r="T101" s="70"/>
      <c r="U101" s="104" t="s">
        <v>530</v>
      </c>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row>
    <row r="102" spans="1:968" ht="77.25" customHeight="1" x14ac:dyDescent="0.25">
      <c r="A102" s="234">
        <v>7</v>
      </c>
      <c r="B102" s="234" t="s">
        <v>230</v>
      </c>
      <c r="C102" s="234" t="s">
        <v>231</v>
      </c>
      <c r="D102" s="234" t="s">
        <v>232</v>
      </c>
      <c r="E102" s="35"/>
      <c r="F102" s="7" t="s">
        <v>233</v>
      </c>
      <c r="G102" s="32" t="s">
        <v>234</v>
      </c>
      <c r="H102" s="275" t="s">
        <v>235</v>
      </c>
      <c r="I102" s="93" t="s">
        <v>375</v>
      </c>
      <c r="J102" s="34">
        <v>1</v>
      </c>
      <c r="K102" s="22"/>
      <c r="L102" s="260" t="s">
        <v>401</v>
      </c>
      <c r="M102" s="222" t="s">
        <v>425</v>
      </c>
      <c r="N102" s="222" t="s">
        <v>425</v>
      </c>
      <c r="O102" s="146"/>
      <c r="P102" s="222" t="s">
        <v>454</v>
      </c>
      <c r="Q102" s="24"/>
      <c r="R102" s="24"/>
      <c r="S102" s="327" t="s">
        <v>356</v>
      </c>
      <c r="T102" s="327"/>
      <c r="U102" s="330" t="s">
        <v>531</v>
      </c>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row>
    <row r="103" spans="1:968" ht="51" customHeight="1" x14ac:dyDescent="0.25">
      <c r="A103" s="235"/>
      <c r="B103" s="235"/>
      <c r="C103" s="235"/>
      <c r="D103" s="235"/>
      <c r="E103" s="35" t="s">
        <v>19</v>
      </c>
      <c r="F103" s="12" t="s">
        <v>236</v>
      </c>
      <c r="G103" s="32" t="s">
        <v>237</v>
      </c>
      <c r="H103" s="282"/>
      <c r="I103" s="20" t="s">
        <v>376</v>
      </c>
      <c r="J103" s="37">
        <f t="shared" si="2"/>
        <v>1</v>
      </c>
      <c r="K103" s="23"/>
      <c r="L103" s="261"/>
      <c r="M103" s="224"/>
      <c r="N103" s="224"/>
      <c r="O103" s="146"/>
      <c r="P103" s="224"/>
      <c r="Q103" s="224"/>
      <c r="R103" s="224"/>
      <c r="S103" s="328"/>
      <c r="T103" s="328"/>
      <c r="U103" s="331"/>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row>
    <row r="104" spans="1:968" ht="93.75" customHeight="1" x14ac:dyDescent="0.25">
      <c r="A104" s="235"/>
      <c r="B104" s="235"/>
      <c r="C104" s="235"/>
      <c r="D104" s="235"/>
      <c r="E104" s="35" t="s">
        <v>24</v>
      </c>
      <c r="F104" s="12" t="s">
        <v>238</v>
      </c>
      <c r="G104" s="32" t="s">
        <v>239</v>
      </c>
      <c r="H104" s="235"/>
      <c r="I104" s="29" t="s">
        <v>6</v>
      </c>
      <c r="J104" s="37">
        <f t="shared" si="2"/>
        <v>1</v>
      </c>
      <c r="K104" s="7"/>
      <c r="L104" s="87" t="s">
        <v>402</v>
      </c>
      <c r="M104" s="224"/>
      <c r="N104" s="224"/>
      <c r="O104" s="146"/>
      <c r="P104" s="224"/>
      <c r="Q104" s="232"/>
      <c r="R104" s="232"/>
      <c r="S104" s="328"/>
      <c r="T104" s="328"/>
      <c r="U104" s="331"/>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row>
    <row r="105" spans="1:968" ht="102.75" customHeight="1" x14ac:dyDescent="0.25">
      <c r="A105" s="235"/>
      <c r="B105" s="235"/>
      <c r="C105" s="235"/>
      <c r="D105" s="235"/>
      <c r="E105" s="79" t="s">
        <v>27</v>
      </c>
      <c r="F105" s="12" t="s">
        <v>240</v>
      </c>
      <c r="G105" s="32" t="s">
        <v>241</v>
      </c>
      <c r="H105" s="235"/>
      <c r="I105" s="29" t="s">
        <v>6</v>
      </c>
      <c r="J105" s="37">
        <f t="shared" si="2"/>
        <v>1</v>
      </c>
      <c r="K105" s="7"/>
      <c r="L105" s="87" t="s">
        <v>461</v>
      </c>
      <c r="M105" s="224"/>
      <c r="N105" s="224"/>
      <c r="O105" s="146"/>
      <c r="P105" s="224"/>
      <c r="Q105" s="232"/>
      <c r="R105" s="232"/>
      <c r="S105" s="328"/>
      <c r="T105" s="328"/>
      <c r="U105" s="331"/>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row>
    <row r="106" spans="1:968" ht="102" customHeight="1" x14ac:dyDescent="0.25">
      <c r="A106" s="235"/>
      <c r="B106" s="235"/>
      <c r="C106" s="236"/>
      <c r="D106" s="236"/>
      <c r="E106" s="35" t="s">
        <v>29</v>
      </c>
      <c r="F106" s="12" t="s">
        <v>242</v>
      </c>
      <c r="G106" s="32"/>
      <c r="H106" s="236"/>
      <c r="I106" s="29" t="s">
        <v>6</v>
      </c>
      <c r="J106" s="37">
        <f t="shared" si="2"/>
        <v>1</v>
      </c>
      <c r="K106" s="7"/>
      <c r="L106" s="87" t="s">
        <v>403</v>
      </c>
      <c r="M106" s="224"/>
      <c r="N106" s="224"/>
      <c r="O106" s="146"/>
      <c r="P106" s="224"/>
      <c r="Q106" s="232"/>
      <c r="R106" s="232"/>
      <c r="S106" s="328"/>
      <c r="T106" s="328"/>
      <c r="U106" s="331"/>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row>
    <row r="107" spans="1:968" ht="75" customHeight="1" x14ac:dyDescent="0.25">
      <c r="A107" s="235"/>
      <c r="B107" s="235"/>
      <c r="C107" s="31" t="s">
        <v>243</v>
      </c>
      <c r="D107" s="31" t="s">
        <v>244</v>
      </c>
      <c r="E107" s="35" t="s">
        <v>37</v>
      </c>
      <c r="F107" s="7" t="s">
        <v>245</v>
      </c>
      <c r="G107" s="32" t="s">
        <v>246</v>
      </c>
      <c r="H107" s="31" t="s">
        <v>247</v>
      </c>
      <c r="I107" s="29" t="s">
        <v>6</v>
      </c>
      <c r="J107" s="37">
        <f t="shared" si="2"/>
        <v>1</v>
      </c>
      <c r="K107" s="7"/>
      <c r="L107" s="87" t="s">
        <v>404</v>
      </c>
      <c r="M107" s="224"/>
      <c r="N107" s="224"/>
      <c r="O107" s="146"/>
      <c r="P107" s="224"/>
      <c r="Q107" s="232"/>
      <c r="R107" s="232"/>
      <c r="S107" s="328"/>
      <c r="T107" s="328"/>
      <c r="U107" s="331"/>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row>
    <row r="108" spans="1:968" ht="75" customHeight="1" x14ac:dyDescent="0.25">
      <c r="A108" s="235"/>
      <c r="B108" s="235"/>
      <c r="C108" s="234" t="s">
        <v>248</v>
      </c>
      <c r="D108" s="31" t="s">
        <v>249</v>
      </c>
      <c r="E108" s="35" t="s">
        <v>37</v>
      </c>
      <c r="F108" s="7" t="s">
        <v>250</v>
      </c>
      <c r="G108" s="237" t="s">
        <v>251</v>
      </c>
      <c r="H108" s="7"/>
      <c r="I108" s="29" t="s">
        <v>6</v>
      </c>
      <c r="J108" s="37">
        <f t="shared" si="2"/>
        <v>1</v>
      </c>
      <c r="K108" s="7"/>
      <c r="L108" s="87" t="s">
        <v>405</v>
      </c>
      <c r="M108" s="224"/>
      <c r="N108" s="224"/>
      <c r="O108" s="146"/>
      <c r="P108" s="224"/>
      <c r="Q108" s="232"/>
      <c r="R108" s="232"/>
      <c r="S108" s="328"/>
      <c r="T108" s="328"/>
      <c r="U108" s="331"/>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row>
    <row r="109" spans="1:968" ht="67.5" customHeight="1" x14ac:dyDescent="0.25">
      <c r="A109" s="235"/>
      <c r="B109" s="235"/>
      <c r="C109" s="236"/>
      <c r="D109" s="31" t="s">
        <v>249</v>
      </c>
      <c r="E109" s="35" t="s">
        <v>37</v>
      </c>
      <c r="F109" s="7" t="s">
        <v>252</v>
      </c>
      <c r="G109" s="239"/>
      <c r="H109" s="7"/>
      <c r="I109" s="29" t="s">
        <v>6</v>
      </c>
      <c r="J109" s="37">
        <f t="shared" si="2"/>
        <v>1</v>
      </c>
      <c r="K109" s="7"/>
      <c r="L109" s="87" t="s">
        <v>462</v>
      </c>
      <c r="M109" s="224"/>
      <c r="N109" s="224"/>
      <c r="O109" s="146"/>
      <c r="P109" s="224"/>
      <c r="Q109" s="233"/>
      <c r="R109" s="233"/>
      <c r="S109" s="329"/>
      <c r="T109" s="329"/>
      <c r="U109" s="332"/>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row>
    <row r="110" spans="1:968" ht="153" customHeight="1" x14ac:dyDescent="0.25">
      <c r="A110" s="235"/>
      <c r="B110" s="235"/>
      <c r="C110" s="234" t="s">
        <v>253</v>
      </c>
      <c r="D110" s="234" t="s">
        <v>254</v>
      </c>
      <c r="E110" s="35" t="s">
        <v>19</v>
      </c>
      <c r="F110" s="7" t="s">
        <v>255</v>
      </c>
      <c r="G110" s="10"/>
      <c r="H110" s="234" t="s">
        <v>256</v>
      </c>
      <c r="I110" s="1" t="s">
        <v>6</v>
      </c>
      <c r="J110" s="37">
        <f t="shared" si="2"/>
        <v>1</v>
      </c>
      <c r="K110" s="8"/>
      <c r="L110" s="249" t="s">
        <v>406</v>
      </c>
      <c r="M110" s="224"/>
      <c r="N110" s="224"/>
      <c r="O110" s="146"/>
      <c r="P110" s="224"/>
      <c r="Q110" s="222"/>
      <c r="R110" s="222"/>
      <c r="S110" s="327"/>
      <c r="T110" s="327" t="s">
        <v>356</v>
      </c>
      <c r="U110" s="330" t="s">
        <v>529</v>
      </c>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row>
    <row r="111" spans="1:968" ht="67.5" customHeight="1" x14ac:dyDescent="0.25">
      <c r="A111" s="235"/>
      <c r="B111" s="235"/>
      <c r="C111" s="235"/>
      <c r="D111" s="283"/>
      <c r="E111" s="35" t="s">
        <v>24</v>
      </c>
      <c r="F111" s="7" t="s">
        <v>257</v>
      </c>
      <c r="G111" s="10"/>
      <c r="H111" s="235"/>
      <c r="I111" s="1" t="s">
        <v>6</v>
      </c>
      <c r="J111" s="37">
        <f t="shared" si="2"/>
        <v>1</v>
      </c>
      <c r="K111" s="8"/>
      <c r="L111" s="251"/>
      <c r="M111" s="224"/>
      <c r="N111" s="224"/>
      <c r="O111" s="146"/>
      <c r="P111" s="224"/>
      <c r="Q111" s="232"/>
      <c r="R111" s="232"/>
      <c r="S111" s="328"/>
      <c r="T111" s="328"/>
      <c r="U111" s="331"/>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row>
    <row r="112" spans="1:968" ht="57" customHeight="1" x14ac:dyDescent="0.25">
      <c r="A112" s="235"/>
      <c r="B112" s="235"/>
      <c r="C112" s="236"/>
      <c r="D112" s="274"/>
      <c r="E112" s="35" t="s">
        <v>27</v>
      </c>
      <c r="F112" s="7" t="s">
        <v>258</v>
      </c>
      <c r="G112" s="10"/>
      <c r="H112" s="236"/>
      <c r="I112" s="1" t="s">
        <v>6</v>
      </c>
      <c r="J112" s="37">
        <f t="shared" si="2"/>
        <v>1</v>
      </c>
      <c r="K112" s="8"/>
      <c r="L112" s="250"/>
      <c r="M112" s="223"/>
      <c r="N112" s="223"/>
      <c r="O112" s="146"/>
      <c r="P112" s="223"/>
      <c r="Q112" s="233"/>
      <c r="R112" s="233"/>
      <c r="S112" s="329"/>
      <c r="T112" s="329"/>
      <c r="U112" s="332"/>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row>
    <row r="113" spans="1:968" ht="279.75" customHeight="1" x14ac:dyDescent="0.25">
      <c r="A113" s="235"/>
      <c r="B113" s="235"/>
      <c r="C113" s="31" t="s">
        <v>259</v>
      </c>
      <c r="D113" s="31" t="s">
        <v>260</v>
      </c>
      <c r="E113" s="35" t="s">
        <v>37</v>
      </c>
      <c r="F113" s="7" t="s">
        <v>261</v>
      </c>
      <c r="G113" s="32" t="s">
        <v>262</v>
      </c>
      <c r="H113" s="31" t="s">
        <v>263</v>
      </c>
      <c r="I113" s="1" t="s">
        <v>6</v>
      </c>
      <c r="J113" s="37">
        <f t="shared" si="2"/>
        <v>1</v>
      </c>
      <c r="K113" s="8"/>
      <c r="L113" s="87" t="s">
        <v>407</v>
      </c>
      <c r="M113" s="151" t="s">
        <v>427</v>
      </c>
      <c r="N113" s="151" t="s">
        <v>426</v>
      </c>
      <c r="O113" s="119"/>
      <c r="P113" s="152"/>
      <c r="Q113" s="119"/>
      <c r="R113" s="119"/>
      <c r="S113" s="154" t="s">
        <v>15</v>
      </c>
      <c r="T113" s="154"/>
      <c r="U113" s="165" t="s">
        <v>529</v>
      </c>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row>
    <row r="114" spans="1:968" ht="60" customHeight="1" x14ac:dyDescent="0.25">
      <c r="A114" s="235"/>
      <c r="B114" s="235"/>
      <c r="C114" s="234" t="s">
        <v>264</v>
      </c>
      <c r="D114" s="234" t="s">
        <v>265</v>
      </c>
      <c r="E114" s="35"/>
      <c r="F114" s="7" t="s">
        <v>266</v>
      </c>
      <c r="G114" s="237" t="s">
        <v>267</v>
      </c>
      <c r="H114" s="234"/>
      <c r="I114" s="92" t="s">
        <v>375</v>
      </c>
      <c r="J114" s="43">
        <v>1</v>
      </c>
      <c r="K114" s="50"/>
      <c r="L114" s="249" t="s">
        <v>408</v>
      </c>
      <c r="M114" s="222" t="s">
        <v>505</v>
      </c>
      <c r="N114" s="222" t="s">
        <v>507</v>
      </c>
      <c r="O114" s="146"/>
      <c r="P114" s="222" t="s">
        <v>429</v>
      </c>
      <c r="Q114" s="222" t="s">
        <v>390</v>
      </c>
      <c r="R114" s="222"/>
      <c r="S114" s="327" t="s">
        <v>356</v>
      </c>
      <c r="T114" s="327"/>
      <c r="U114" s="330" t="s">
        <v>532</v>
      </c>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row>
    <row r="115" spans="1:968" ht="60" customHeight="1" x14ac:dyDescent="0.25">
      <c r="A115" s="235"/>
      <c r="B115" s="235"/>
      <c r="C115" s="235"/>
      <c r="D115" s="235"/>
      <c r="E115" s="35" t="s">
        <v>19</v>
      </c>
      <c r="F115" s="7" t="s">
        <v>268</v>
      </c>
      <c r="G115" s="238"/>
      <c r="H115" s="235"/>
      <c r="I115" s="57" t="s">
        <v>376</v>
      </c>
      <c r="J115" s="44">
        <f t="shared" si="2"/>
        <v>1</v>
      </c>
      <c r="K115" s="54"/>
      <c r="L115" s="262"/>
      <c r="M115" s="230"/>
      <c r="N115" s="230"/>
      <c r="O115" s="146"/>
      <c r="P115" s="230"/>
      <c r="Q115" s="232"/>
      <c r="R115" s="232"/>
      <c r="S115" s="328"/>
      <c r="T115" s="328"/>
      <c r="U115" s="331"/>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row>
    <row r="116" spans="1:968" ht="60" customHeight="1" x14ac:dyDescent="0.25">
      <c r="A116" s="235"/>
      <c r="B116" s="235"/>
      <c r="C116" s="235"/>
      <c r="D116" s="235"/>
      <c r="E116" s="35" t="s">
        <v>24</v>
      </c>
      <c r="F116" s="7" t="s">
        <v>269</v>
      </c>
      <c r="G116" s="238"/>
      <c r="H116" s="235"/>
      <c r="I116" s="1" t="s">
        <v>376</v>
      </c>
      <c r="J116" s="44">
        <f t="shared" si="2"/>
        <v>1</v>
      </c>
      <c r="K116" s="8"/>
      <c r="L116" s="262"/>
      <c r="M116" s="230"/>
      <c r="N116" s="230"/>
      <c r="O116" s="146"/>
      <c r="P116" s="230"/>
      <c r="Q116" s="232"/>
      <c r="R116" s="232"/>
      <c r="S116" s="328"/>
      <c r="T116" s="328"/>
      <c r="U116" s="331"/>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row>
    <row r="117" spans="1:968" ht="83.25" customHeight="1" x14ac:dyDescent="0.25">
      <c r="A117" s="235"/>
      <c r="B117" s="235"/>
      <c r="C117" s="235"/>
      <c r="D117" s="235"/>
      <c r="E117" s="35" t="s">
        <v>27</v>
      </c>
      <c r="F117" s="7" t="s">
        <v>270</v>
      </c>
      <c r="G117" s="238"/>
      <c r="H117" s="235"/>
      <c r="I117" s="1" t="s">
        <v>376</v>
      </c>
      <c r="J117" s="44">
        <f t="shared" si="2"/>
        <v>1</v>
      </c>
      <c r="K117" s="8"/>
      <c r="L117" s="262"/>
      <c r="M117" s="230"/>
      <c r="N117" s="230"/>
      <c r="O117" s="146"/>
      <c r="P117" s="230"/>
      <c r="Q117" s="232"/>
      <c r="R117" s="232"/>
      <c r="S117" s="328"/>
      <c r="T117" s="328"/>
      <c r="U117" s="331"/>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row>
    <row r="118" spans="1:968" ht="60" customHeight="1" x14ac:dyDescent="0.25">
      <c r="A118" s="236"/>
      <c r="B118" s="236"/>
      <c r="C118" s="236"/>
      <c r="D118" s="236"/>
      <c r="E118" s="35" t="s">
        <v>29</v>
      </c>
      <c r="F118" s="7" t="s">
        <v>271</v>
      </c>
      <c r="G118" s="239"/>
      <c r="H118" s="236"/>
      <c r="I118" s="41" t="s">
        <v>376</v>
      </c>
      <c r="J118" s="44">
        <f t="shared" si="2"/>
        <v>1</v>
      </c>
      <c r="K118" s="7"/>
      <c r="L118" s="263"/>
      <c r="M118" s="231"/>
      <c r="N118" s="231"/>
      <c r="O118" s="146"/>
      <c r="P118" s="231"/>
      <c r="Q118" s="233"/>
      <c r="R118" s="233"/>
      <c r="S118" s="329"/>
      <c r="T118" s="329"/>
      <c r="U118" s="332"/>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row>
    <row r="119" spans="1:968" ht="409.5" customHeight="1" x14ac:dyDescent="0.25">
      <c r="A119" s="234">
        <v>8</v>
      </c>
      <c r="B119" s="234" t="s">
        <v>272</v>
      </c>
      <c r="C119" s="31" t="s">
        <v>273</v>
      </c>
      <c r="D119" s="152" t="s">
        <v>274</v>
      </c>
      <c r="E119" s="163" t="s">
        <v>37</v>
      </c>
      <c r="F119" s="161" t="s">
        <v>275</v>
      </c>
      <c r="G119" s="162" t="s">
        <v>276</v>
      </c>
      <c r="H119" s="152" t="s">
        <v>277</v>
      </c>
      <c r="I119" s="154" t="s">
        <v>376</v>
      </c>
      <c r="J119" s="148">
        <f t="shared" si="2"/>
        <v>1</v>
      </c>
      <c r="K119" s="161"/>
      <c r="L119" s="209" t="s">
        <v>575</v>
      </c>
      <c r="M119" s="228" t="s">
        <v>508</v>
      </c>
      <c r="N119" s="228" t="s">
        <v>508</v>
      </c>
      <c r="O119" s="119"/>
      <c r="P119" s="151" t="s">
        <v>428</v>
      </c>
      <c r="Q119" s="118" t="s">
        <v>388</v>
      </c>
      <c r="R119" s="118" t="s">
        <v>393</v>
      </c>
      <c r="S119" s="154" t="s">
        <v>356</v>
      </c>
      <c r="T119" s="154"/>
      <c r="U119" s="199" t="s">
        <v>582</v>
      </c>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row>
    <row r="120" spans="1:968" ht="310.5" customHeight="1" x14ac:dyDescent="0.25">
      <c r="A120" s="235"/>
      <c r="B120" s="235"/>
      <c r="C120" s="31" t="s">
        <v>278</v>
      </c>
      <c r="D120" s="152" t="s">
        <v>279</v>
      </c>
      <c r="E120" s="163" t="s">
        <v>37</v>
      </c>
      <c r="F120" s="161" t="s">
        <v>280</v>
      </c>
      <c r="G120" s="182"/>
      <c r="H120" s="152" t="s">
        <v>281</v>
      </c>
      <c r="I120" s="158" t="s">
        <v>375</v>
      </c>
      <c r="J120" s="148">
        <f t="shared" si="2"/>
        <v>1</v>
      </c>
      <c r="K120" s="183"/>
      <c r="L120" s="209" t="s">
        <v>576</v>
      </c>
      <c r="M120" s="245"/>
      <c r="N120" s="245"/>
      <c r="O120" s="119"/>
      <c r="P120" s="151" t="s">
        <v>455</v>
      </c>
      <c r="Q120" s="118" t="s">
        <v>390</v>
      </c>
      <c r="R120" s="118"/>
      <c r="S120" s="154" t="s">
        <v>15</v>
      </c>
      <c r="T120" s="154"/>
      <c r="U120" s="199" t="s">
        <v>583</v>
      </c>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row>
    <row r="121" spans="1:968" ht="409.5" customHeight="1" x14ac:dyDescent="0.25">
      <c r="A121" s="235"/>
      <c r="B121" s="235"/>
      <c r="C121" s="31" t="s">
        <v>282</v>
      </c>
      <c r="D121" s="31" t="s">
        <v>283</v>
      </c>
      <c r="E121" s="35" t="s">
        <v>37</v>
      </c>
      <c r="F121" s="7" t="s">
        <v>284</v>
      </c>
      <c r="G121" s="32" t="s">
        <v>285</v>
      </c>
      <c r="H121" s="146" t="s">
        <v>286</v>
      </c>
      <c r="I121" s="99" t="s">
        <v>6</v>
      </c>
      <c r="J121" s="101">
        <f t="shared" si="2"/>
        <v>1</v>
      </c>
      <c r="K121" s="8"/>
      <c r="L121" s="145" t="s">
        <v>409</v>
      </c>
      <c r="M121" s="245"/>
      <c r="N121" s="245"/>
      <c r="O121" s="119"/>
      <c r="P121" s="146"/>
      <c r="Q121" s="119"/>
      <c r="R121" s="119"/>
      <c r="S121" s="70" t="s">
        <v>356</v>
      </c>
      <c r="T121" s="70"/>
      <c r="U121" s="104" t="s">
        <v>483</v>
      </c>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row>
    <row r="122" spans="1:968" ht="94.5" customHeight="1" x14ac:dyDescent="0.25">
      <c r="A122" s="235"/>
      <c r="B122" s="235"/>
      <c r="C122" s="234" t="s">
        <v>287</v>
      </c>
      <c r="D122" s="234" t="s">
        <v>288</v>
      </c>
      <c r="E122" s="35" t="s">
        <v>37</v>
      </c>
      <c r="F122" s="161" t="s">
        <v>289</v>
      </c>
      <c r="G122" s="162" t="s">
        <v>290</v>
      </c>
      <c r="H122" s="217" t="s">
        <v>291</v>
      </c>
      <c r="I122" s="158" t="s">
        <v>376</v>
      </c>
      <c r="J122" s="148">
        <f t="shared" si="2"/>
        <v>1</v>
      </c>
      <c r="K122" s="183"/>
      <c r="L122" s="209" t="s">
        <v>577</v>
      </c>
      <c r="M122" s="245"/>
      <c r="N122" s="245"/>
      <c r="O122" s="119"/>
      <c r="P122" s="217"/>
      <c r="Q122" s="222" t="s">
        <v>431</v>
      </c>
      <c r="R122" s="234"/>
      <c r="S122" s="228" t="s">
        <v>356</v>
      </c>
      <c r="T122" s="217"/>
      <c r="U122" s="326" t="s">
        <v>484</v>
      </c>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row>
    <row r="123" spans="1:968" ht="84" customHeight="1" x14ac:dyDescent="0.25">
      <c r="A123" s="236"/>
      <c r="B123" s="236"/>
      <c r="C123" s="236"/>
      <c r="D123" s="236"/>
      <c r="E123" s="35" t="s">
        <v>37</v>
      </c>
      <c r="F123" s="161" t="s">
        <v>292</v>
      </c>
      <c r="G123" s="162" t="s">
        <v>293</v>
      </c>
      <c r="H123" s="270"/>
      <c r="I123" s="158" t="s">
        <v>6</v>
      </c>
      <c r="J123" s="148">
        <f t="shared" si="2"/>
        <v>1</v>
      </c>
      <c r="K123" s="183"/>
      <c r="L123" s="169" t="s">
        <v>460</v>
      </c>
      <c r="M123" s="229"/>
      <c r="N123" s="229"/>
      <c r="O123" s="119"/>
      <c r="P123" s="243"/>
      <c r="Q123" s="233"/>
      <c r="R123" s="233"/>
      <c r="S123" s="243"/>
      <c r="T123" s="243"/>
      <c r="U123" s="248"/>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row>
    <row r="124" spans="1:968" ht="36.75" customHeight="1" x14ac:dyDescent="0.25">
      <c r="A124" s="234">
        <v>9</v>
      </c>
      <c r="B124" s="234" t="s">
        <v>294</v>
      </c>
      <c r="C124" s="234" t="s">
        <v>295</v>
      </c>
      <c r="D124" s="234" t="s">
        <v>294</v>
      </c>
      <c r="E124" s="35"/>
      <c r="F124" s="7" t="s">
        <v>296</v>
      </c>
      <c r="G124" s="237" t="s">
        <v>297</v>
      </c>
      <c r="H124" s="234" t="s">
        <v>298</v>
      </c>
      <c r="I124" s="93" t="s">
        <v>375</v>
      </c>
      <c r="J124" s="34">
        <v>1</v>
      </c>
      <c r="K124" s="46"/>
      <c r="L124" s="249" t="s">
        <v>465</v>
      </c>
      <c r="M124" s="228" t="s">
        <v>456</v>
      </c>
      <c r="N124" s="228" t="s">
        <v>457</v>
      </c>
      <c r="O124" s="119"/>
      <c r="P124" s="217"/>
      <c r="Q124" s="234"/>
      <c r="R124" s="234"/>
      <c r="S124" s="327" t="s">
        <v>15</v>
      </c>
      <c r="T124" s="337"/>
      <c r="U124" s="338" t="s">
        <v>533</v>
      </c>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row>
    <row r="125" spans="1:968" ht="27.4" customHeight="1" x14ac:dyDescent="0.25">
      <c r="A125" s="235"/>
      <c r="B125" s="235"/>
      <c r="C125" s="235"/>
      <c r="D125" s="235"/>
      <c r="E125" s="35" t="s">
        <v>37</v>
      </c>
      <c r="F125" s="12" t="s">
        <v>299</v>
      </c>
      <c r="G125" s="238"/>
      <c r="H125" s="235"/>
      <c r="I125" s="19" t="s">
        <v>6</v>
      </c>
      <c r="J125" s="36">
        <f t="shared" si="2"/>
        <v>1</v>
      </c>
      <c r="K125" s="56"/>
      <c r="L125" s="251"/>
      <c r="M125" s="244"/>
      <c r="N125" s="244"/>
      <c r="O125" s="119"/>
      <c r="P125" s="244"/>
      <c r="Q125" s="232"/>
      <c r="R125" s="232"/>
      <c r="S125" s="328"/>
      <c r="T125" s="328"/>
      <c r="U125" s="339"/>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row>
    <row r="126" spans="1:968" ht="62.25" customHeight="1" x14ac:dyDescent="0.25">
      <c r="A126" s="235"/>
      <c r="B126" s="235"/>
      <c r="C126" s="235"/>
      <c r="D126" s="235"/>
      <c r="E126" s="35" t="s">
        <v>37</v>
      </c>
      <c r="F126" s="12" t="s">
        <v>300</v>
      </c>
      <c r="G126" s="238"/>
      <c r="H126" s="235"/>
      <c r="I126" s="1" t="s">
        <v>6</v>
      </c>
      <c r="J126" s="30">
        <f t="shared" si="2"/>
        <v>1</v>
      </c>
      <c r="K126" s="8"/>
      <c r="L126" s="251"/>
      <c r="M126" s="244"/>
      <c r="N126" s="244"/>
      <c r="O126" s="119"/>
      <c r="P126" s="244"/>
      <c r="Q126" s="232"/>
      <c r="R126" s="232"/>
      <c r="S126" s="328"/>
      <c r="T126" s="328"/>
      <c r="U126" s="339"/>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row>
    <row r="127" spans="1:968" ht="27.4" customHeight="1" x14ac:dyDescent="0.25">
      <c r="A127" s="235"/>
      <c r="B127" s="235"/>
      <c r="C127" s="235"/>
      <c r="D127" s="235"/>
      <c r="E127" s="35" t="s">
        <v>37</v>
      </c>
      <c r="F127" s="12" t="s">
        <v>301</v>
      </c>
      <c r="G127" s="238"/>
      <c r="H127" s="235"/>
      <c r="I127" s="1" t="s">
        <v>6</v>
      </c>
      <c r="J127" s="37">
        <f t="shared" si="2"/>
        <v>1</v>
      </c>
      <c r="K127" s="8"/>
      <c r="L127" s="251"/>
      <c r="M127" s="244"/>
      <c r="N127" s="244"/>
      <c r="O127" s="119"/>
      <c r="P127" s="244"/>
      <c r="Q127" s="232"/>
      <c r="R127" s="232"/>
      <c r="S127" s="328"/>
      <c r="T127" s="328"/>
      <c r="U127" s="339"/>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row>
    <row r="128" spans="1:968" ht="195.75" customHeight="1" x14ac:dyDescent="0.25">
      <c r="A128" s="236"/>
      <c r="B128" s="236"/>
      <c r="C128" s="236"/>
      <c r="D128" s="236"/>
      <c r="E128" s="35" t="s">
        <v>37</v>
      </c>
      <c r="F128" s="12" t="s">
        <v>302</v>
      </c>
      <c r="G128" s="239"/>
      <c r="H128" s="236"/>
      <c r="I128" s="1" t="s">
        <v>6</v>
      </c>
      <c r="J128" s="37">
        <f t="shared" si="2"/>
        <v>1</v>
      </c>
      <c r="K128" s="8"/>
      <c r="L128" s="250"/>
      <c r="M128" s="243"/>
      <c r="N128" s="243"/>
      <c r="O128" s="119"/>
      <c r="P128" s="243"/>
      <c r="Q128" s="233"/>
      <c r="R128" s="233"/>
      <c r="S128" s="329"/>
      <c r="T128" s="329"/>
      <c r="U128" s="340"/>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row>
    <row r="129" spans="1:21" ht="59.25" customHeight="1" x14ac:dyDescent="0.25">
      <c r="A129" s="222">
        <v>10</v>
      </c>
      <c r="B129" s="234" t="s">
        <v>303</v>
      </c>
      <c r="C129" s="234" t="s">
        <v>304</v>
      </c>
      <c r="D129" s="217" t="s">
        <v>305</v>
      </c>
      <c r="E129" s="163"/>
      <c r="F129" s="161" t="s">
        <v>306</v>
      </c>
      <c r="G129" s="217" t="s">
        <v>307</v>
      </c>
      <c r="H129" s="217" t="s">
        <v>308</v>
      </c>
      <c r="I129" s="158" t="s">
        <v>375</v>
      </c>
      <c r="J129" s="208">
        <v>1</v>
      </c>
      <c r="K129" s="183"/>
      <c r="L129" s="269" t="s">
        <v>578</v>
      </c>
      <c r="M129" s="228" t="s">
        <v>509</v>
      </c>
      <c r="N129" s="228" t="s">
        <v>490</v>
      </c>
      <c r="O129" s="119"/>
      <c r="P129" s="228"/>
      <c r="Q129" s="222"/>
      <c r="R129" s="222"/>
      <c r="S129" s="341" t="s">
        <v>356</v>
      </c>
      <c r="T129" s="341"/>
      <c r="U129" s="343" t="s">
        <v>540</v>
      </c>
    </row>
    <row r="130" spans="1:21" ht="59.25" customHeight="1" x14ac:dyDescent="0.25">
      <c r="A130" s="235"/>
      <c r="B130" s="235"/>
      <c r="C130" s="235"/>
      <c r="D130" s="218"/>
      <c r="E130" s="163" t="s">
        <v>37</v>
      </c>
      <c r="F130" s="184" t="s">
        <v>309</v>
      </c>
      <c r="G130" s="218"/>
      <c r="H130" s="218"/>
      <c r="I130" s="178" t="s">
        <v>375</v>
      </c>
      <c r="J130" s="148">
        <f t="shared" ref="J130" si="4">IF(I130="Si",1,IF(I130="No",0,"error"))</f>
        <v>1</v>
      </c>
      <c r="K130" s="210"/>
      <c r="L130" s="269"/>
      <c r="M130" s="244"/>
      <c r="N130" s="244"/>
      <c r="O130" s="119"/>
      <c r="P130" s="244"/>
      <c r="Q130" s="232"/>
      <c r="R130" s="232"/>
      <c r="S130" s="342"/>
      <c r="T130" s="342"/>
      <c r="U130" s="344"/>
    </row>
    <row r="131" spans="1:21" ht="30" customHeight="1" x14ac:dyDescent="0.25">
      <c r="A131" s="235"/>
      <c r="B131" s="235"/>
      <c r="C131" s="235"/>
      <c r="D131" s="218"/>
      <c r="E131" s="163" t="s">
        <v>37</v>
      </c>
      <c r="F131" s="184" t="s">
        <v>310</v>
      </c>
      <c r="G131" s="218"/>
      <c r="H131" s="218"/>
      <c r="I131" s="158" t="s">
        <v>375</v>
      </c>
      <c r="J131" s="148">
        <f t="shared" ref="J131:J140" si="5">IF(I131="Si",1,IF(I131="No",0,"error"))</f>
        <v>1</v>
      </c>
      <c r="K131" s="183"/>
      <c r="L131" s="211" t="s">
        <v>549</v>
      </c>
      <c r="M131" s="244"/>
      <c r="N131" s="244"/>
      <c r="O131" s="119"/>
      <c r="P131" s="244"/>
      <c r="Q131" s="232"/>
      <c r="R131" s="232"/>
      <c r="S131" s="342"/>
      <c r="T131" s="342"/>
      <c r="U131" s="344"/>
    </row>
    <row r="132" spans="1:21" ht="30" x14ac:dyDescent="0.25">
      <c r="A132" s="235"/>
      <c r="B132" s="235"/>
      <c r="C132" s="235"/>
      <c r="D132" s="218"/>
      <c r="E132" s="163" t="s">
        <v>37</v>
      </c>
      <c r="F132" s="200" t="s">
        <v>311</v>
      </c>
      <c r="G132" s="218"/>
      <c r="H132" s="218"/>
      <c r="I132" s="158" t="s">
        <v>6</v>
      </c>
      <c r="J132" s="148">
        <f t="shared" si="5"/>
        <v>1</v>
      </c>
      <c r="K132" s="183"/>
      <c r="L132" s="269" t="s">
        <v>578</v>
      </c>
      <c r="M132" s="244"/>
      <c r="N132" s="244"/>
      <c r="O132" s="119"/>
      <c r="P132" s="244"/>
      <c r="Q132" s="232"/>
      <c r="R132" s="232"/>
      <c r="S132" s="342"/>
      <c r="T132" s="342"/>
      <c r="U132" s="344"/>
    </row>
    <row r="133" spans="1:21" ht="30" x14ac:dyDescent="0.25">
      <c r="A133" s="235"/>
      <c r="B133" s="235"/>
      <c r="C133" s="235"/>
      <c r="D133" s="218"/>
      <c r="E133" s="163" t="s">
        <v>37</v>
      </c>
      <c r="F133" s="200" t="s">
        <v>312</v>
      </c>
      <c r="G133" s="218"/>
      <c r="H133" s="218"/>
      <c r="I133" s="158" t="s">
        <v>6</v>
      </c>
      <c r="J133" s="148">
        <f t="shared" si="5"/>
        <v>1</v>
      </c>
      <c r="K133" s="183"/>
      <c r="L133" s="325"/>
      <c r="M133" s="244"/>
      <c r="N133" s="244"/>
      <c r="O133" s="119"/>
      <c r="P133" s="244"/>
      <c r="Q133" s="232"/>
      <c r="R133" s="232"/>
      <c r="S133" s="342"/>
      <c r="T133" s="342"/>
      <c r="U133" s="344"/>
    </row>
    <row r="134" spans="1:21" ht="30" customHeight="1" x14ac:dyDescent="0.25">
      <c r="A134" s="235"/>
      <c r="B134" s="235"/>
      <c r="C134" s="235"/>
      <c r="D134" s="218"/>
      <c r="E134" s="163" t="s">
        <v>37</v>
      </c>
      <c r="F134" s="200" t="s">
        <v>313</v>
      </c>
      <c r="G134" s="218"/>
      <c r="H134" s="218"/>
      <c r="I134" s="158" t="s">
        <v>6</v>
      </c>
      <c r="J134" s="148">
        <f t="shared" si="5"/>
        <v>1</v>
      </c>
      <c r="K134" s="183"/>
      <c r="L134" s="325"/>
      <c r="M134" s="244"/>
      <c r="N134" s="244"/>
      <c r="O134" s="119"/>
      <c r="P134" s="244"/>
      <c r="Q134" s="232"/>
      <c r="R134" s="232"/>
      <c r="S134" s="342"/>
      <c r="T134" s="342"/>
      <c r="U134" s="344"/>
    </row>
    <row r="135" spans="1:21" ht="30" x14ac:dyDescent="0.25">
      <c r="A135" s="235"/>
      <c r="B135" s="235"/>
      <c r="C135" s="235"/>
      <c r="D135" s="218"/>
      <c r="E135" s="163" t="s">
        <v>37</v>
      </c>
      <c r="F135" s="200" t="s">
        <v>314</v>
      </c>
      <c r="G135" s="218"/>
      <c r="H135" s="218"/>
      <c r="I135" s="158" t="s">
        <v>6</v>
      </c>
      <c r="J135" s="148">
        <f t="shared" si="5"/>
        <v>1</v>
      </c>
      <c r="K135" s="183"/>
      <c r="L135" s="325"/>
      <c r="M135" s="244"/>
      <c r="N135" s="244"/>
      <c r="O135" s="119"/>
      <c r="P135" s="244"/>
      <c r="Q135" s="232"/>
      <c r="R135" s="232"/>
      <c r="S135" s="342"/>
      <c r="T135" s="342"/>
      <c r="U135" s="344"/>
    </row>
    <row r="136" spans="1:21" ht="30" x14ac:dyDescent="0.25">
      <c r="A136" s="235"/>
      <c r="B136" s="235"/>
      <c r="C136" s="235"/>
      <c r="D136" s="218"/>
      <c r="E136" s="163" t="s">
        <v>37</v>
      </c>
      <c r="F136" s="184" t="s">
        <v>315</v>
      </c>
      <c r="G136" s="218"/>
      <c r="H136" s="218"/>
      <c r="I136" s="158" t="s">
        <v>6</v>
      </c>
      <c r="J136" s="148">
        <f t="shared" si="5"/>
        <v>1</v>
      </c>
      <c r="K136" s="183"/>
      <c r="L136" s="325"/>
      <c r="M136" s="244"/>
      <c r="N136" s="244"/>
      <c r="O136" s="119"/>
      <c r="P136" s="244"/>
      <c r="Q136" s="232"/>
      <c r="R136" s="232"/>
      <c r="S136" s="342"/>
      <c r="T136" s="342"/>
      <c r="U136" s="344"/>
    </row>
    <row r="137" spans="1:21" ht="30" customHeight="1" x14ac:dyDescent="0.25">
      <c r="A137" s="235"/>
      <c r="B137" s="235"/>
      <c r="C137" s="236"/>
      <c r="D137" s="270"/>
      <c r="E137" s="163" t="s">
        <v>37</v>
      </c>
      <c r="F137" s="200" t="s">
        <v>316</v>
      </c>
      <c r="G137" s="218"/>
      <c r="H137" s="270"/>
      <c r="I137" s="158" t="s">
        <v>6</v>
      </c>
      <c r="J137" s="148">
        <f t="shared" si="5"/>
        <v>1</v>
      </c>
      <c r="K137" s="183"/>
      <c r="L137" s="325"/>
      <c r="M137" s="243"/>
      <c r="N137" s="243"/>
      <c r="O137" s="119"/>
      <c r="P137" s="243"/>
      <c r="Q137" s="233"/>
      <c r="R137" s="233"/>
      <c r="S137" s="342"/>
      <c r="T137" s="342"/>
      <c r="U137" s="344"/>
    </row>
    <row r="138" spans="1:21" ht="45.75" customHeight="1" x14ac:dyDescent="0.25">
      <c r="A138" s="235"/>
      <c r="B138" s="235"/>
      <c r="C138" s="234" t="s">
        <v>317</v>
      </c>
      <c r="D138" s="217" t="s">
        <v>318</v>
      </c>
      <c r="E138" s="163"/>
      <c r="F138" s="161" t="s">
        <v>319</v>
      </c>
      <c r="G138" s="218"/>
      <c r="H138" s="228" t="s">
        <v>320</v>
      </c>
      <c r="I138" s="178" t="s">
        <v>375</v>
      </c>
      <c r="J138" s="148">
        <f t="shared" ref="J138" si="6">IF(I138="Si",1,IF(I138="No",0,"error"))</f>
        <v>1</v>
      </c>
      <c r="K138" s="212"/>
      <c r="L138" s="269" t="s">
        <v>578</v>
      </c>
      <c r="M138" s="228" t="s">
        <v>510</v>
      </c>
      <c r="N138" s="228" t="s">
        <v>488</v>
      </c>
      <c r="O138" s="119"/>
      <c r="P138" s="228"/>
      <c r="Q138" s="222" t="s">
        <v>432</v>
      </c>
      <c r="R138" s="222"/>
      <c r="S138" s="341" t="s">
        <v>356</v>
      </c>
      <c r="T138" s="341"/>
      <c r="U138" s="343" t="s">
        <v>540</v>
      </c>
    </row>
    <row r="139" spans="1:21" ht="45.75" customHeight="1" x14ac:dyDescent="0.25">
      <c r="A139" s="235"/>
      <c r="B139" s="235"/>
      <c r="C139" s="235"/>
      <c r="D139" s="218"/>
      <c r="E139" s="163" t="s">
        <v>37</v>
      </c>
      <c r="F139" s="184" t="s">
        <v>309</v>
      </c>
      <c r="G139" s="218"/>
      <c r="H139" s="244"/>
      <c r="I139" s="178" t="s">
        <v>6</v>
      </c>
      <c r="J139" s="148">
        <f t="shared" si="5"/>
        <v>1</v>
      </c>
      <c r="K139" s="210"/>
      <c r="L139" s="269"/>
      <c r="M139" s="244"/>
      <c r="N139" s="244"/>
      <c r="O139" s="119"/>
      <c r="P139" s="244"/>
      <c r="Q139" s="232"/>
      <c r="R139" s="232"/>
      <c r="S139" s="342"/>
      <c r="T139" s="342"/>
      <c r="U139" s="344"/>
    </row>
    <row r="140" spans="1:21" ht="45.75" customHeight="1" x14ac:dyDescent="0.25">
      <c r="A140" s="235"/>
      <c r="B140" s="235"/>
      <c r="C140" s="235"/>
      <c r="D140" s="218"/>
      <c r="E140" s="163" t="s">
        <v>37</v>
      </c>
      <c r="F140" s="184" t="s">
        <v>310</v>
      </c>
      <c r="G140" s="218"/>
      <c r="H140" s="244"/>
      <c r="I140" s="158" t="s">
        <v>376</v>
      </c>
      <c r="J140" s="148">
        <f t="shared" si="5"/>
        <v>1</v>
      </c>
      <c r="K140" s="183"/>
      <c r="L140" s="174" t="s">
        <v>549</v>
      </c>
      <c r="M140" s="244"/>
      <c r="N140" s="244"/>
      <c r="O140" s="119"/>
      <c r="P140" s="244"/>
      <c r="Q140" s="232"/>
      <c r="R140" s="232"/>
      <c r="S140" s="342"/>
      <c r="T140" s="342"/>
      <c r="U140" s="344"/>
    </row>
    <row r="141" spans="1:21" ht="45.75" customHeight="1" x14ac:dyDescent="0.25">
      <c r="A141" s="235"/>
      <c r="B141" s="235"/>
      <c r="C141" s="235"/>
      <c r="D141" s="218"/>
      <c r="E141" s="163" t="s">
        <v>37</v>
      </c>
      <c r="F141" s="184" t="s">
        <v>311</v>
      </c>
      <c r="G141" s="218"/>
      <c r="H141" s="244"/>
      <c r="I141" s="158" t="s">
        <v>375</v>
      </c>
      <c r="J141" s="148">
        <f>IF(I141="Si",1,IF(#REF!="No",0,"error"))</f>
        <v>1</v>
      </c>
      <c r="K141" s="183"/>
      <c r="L141" s="269" t="s">
        <v>538</v>
      </c>
      <c r="M141" s="244"/>
      <c r="N141" s="244"/>
      <c r="O141" s="119"/>
      <c r="P141" s="244"/>
      <c r="Q141" s="232"/>
      <c r="R141" s="232"/>
      <c r="S141" s="342"/>
      <c r="T141" s="342"/>
      <c r="U141" s="344"/>
    </row>
    <row r="142" spans="1:21" ht="45.75" customHeight="1" x14ac:dyDescent="0.25">
      <c r="A142" s="235"/>
      <c r="B142" s="235"/>
      <c r="C142" s="235"/>
      <c r="D142" s="218"/>
      <c r="E142" s="163" t="s">
        <v>37</v>
      </c>
      <c r="F142" s="184" t="s">
        <v>321</v>
      </c>
      <c r="G142" s="218"/>
      <c r="H142" s="244"/>
      <c r="I142" s="158" t="s">
        <v>375</v>
      </c>
      <c r="J142" s="148">
        <f>IF(I142="Si",1,IF(#REF!="No",0,"error"))</f>
        <v>1</v>
      </c>
      <c r="K142" s="183"/>
      <c r="L142" s="269"/>
      <c r="M142" s="244"/>
      <c r="N142" s="244"/>
      <c r="O142" s="119"/>
      <c r="P142" s="244"/>
      <c r="Q142" s="232"/>
      <c r="R142" s="232"/>
      <c r="S142" s="342"/>
      <c r="T142" s="342"/>
      <c r="U142" s="344"/>
    </row>
    <row r="143" spans="1:21" ht="45.75" customHeight="1" x14ac:dyDescent="0.25">
      <c r="A143" s="235"/>
      <c r="B143" s="235"/>
      <c r="C143" s="235"/>
      <c r="D143" s="218"/>
      <c r="E143" s="163" t="s">
        <v>37</v>
      </c>
      <c r="F143" s="184" t="s">
        <v>313</v>
      </c>
      <c r="G143" s="218"/>
      <c r="H143" s="244"/>
      <c r="I143" s="158" t="s">
        <v>375</v>
      </c>
      <c r="J143" s="148">
        <f>IF(I143="Si",1,IF(#REF!="No",0,"error"))</f>
        <v>1</v>
      </c>
      <c r="K143" s="183"/>
      <c r="L143" s="269"/>
      <c r="M143" s="244"/>
      <c r="N143" s="244"/>
      <c r="O143" s="119"/>
      <c r="P143" s="244"/>
      <c r="Q143" s="232"/>
      <c r="R143" s="232"/>
      <c r="S143" s="342"/>
      <c r="T143" s="342"/>
      <c r="U143" s="344"/>
    </row>
    <row r="144" spans="1:21" ht="45.75" customHeight="1" x14ac:dyDescent="0.25">
      <c r="A144" s="235"/>
      <c r="B144" s="235"/>
      <c r="C144" s="235"/>
      <c r="D144" s="218"/>
      <c r="E144" s="163" t="s">
        <v>37</v>
      </c>
      <c r="F144" s="200" t="s">
        <v>314</v>
      </c>
      <c r="G144" s="218"/>
      <c r="H144" s="244"/>
      <c r="I144" s="158" t="s">
        <v>375</v>
      </c>
      <c r="J144" s="148">
        <f>IF(I144="Si",1,IF(#REF!="No",0,"error"))</f>
        <v>1</v>
      </c>
      <c r="K144" s="183"/>
      <c r="L144" s="269"/>
      <c r="M144" s="244"/>
      <c r="N144" s="244"/>
      <c r="O144" s="119"/>
      <c r="P144" s="244"/>
      <c r="Q144" s="232"/>
      <c r="R144" s="232"/>
      <c r="S144" s="342"/>
      <c r="T144" s="342"/>
      <c r="U144" s="344"/>
    </row>
    <row r="145" spans="1:21" ht="45.75" customHeight="1" x14ac:dyDescent="0.25">
      <c r="A145" s="235"/>
      <c r="B145" s="235"/>
      <c r="C145" s="235"/>
      <c r="D145" s="218"/>
      <c r="E145" s="163" t="s">
        <v>37</v>
      </c>
      <c r="F145" s="184" t="s">
        <v>322</v>
      </c>
      <c r="G145" s="218"/>
      <c r="H145" s="244"/>
      <c r="I145" s="158" t="s">
        <v>375</v>
      </c>
      <c r="J145" s="148">
        <f>IF(I145="Si",1,IF(#REF!="No",0,"error"))</f>
        <v>1</v>
      </c>
      <c r="K145" s="183"/>
      <c r="L145" s="269"/>
      <c r="M145" s="244"/>
      <c r="N145" s="244"/>
      <c r="O145" s="119"/>
      <c r="P145" s="244"/>
      <c r="Q145" s="232"/>
      <c r="R145" s="232"/>
      <c r="S145" s="342"/>
      <c r="T145" s="342"/>
      <c r="U145" s="344"/>
    </row>
    <row r="146" spans="1:21" ht="45.75" customHeight="1" x14ac:dyDescent="0.25">
      <c r="A146" s="235"/>
      <c r="B146" s="235"/>
      <c r="C146" s="235"/>
      <c r="D146" s="218"/>
      <c r="E146" s="163" t="s">
        <v>37</v>
      </c>
      <c r="F146" s="184" t="s">
        <v>323</v>
      </c>
      <c r="G146" s="218"/>
      <c r="H146" s="244"/>
      <c r="I146" s="158" t="s">
        <v>375</v>
      </c>
      <c r="J146" s="148">
        <f>IF(I146="Si",1,IF(#REF!="No",0,"error"))</f>
        <v>1</v>
      </c>
      <c r="K146" s="183"/>
      <c r="L146" s="269"/>
      <c r="M146" s="244"/>
      <c r="N146" s="244"/>
      <c r="O146" s="119"/>
      <c r="P146" s="244"/>
      <c r="Q146" s="232"/>
      <c r="R146" s="232"/>
      <c r="S146" s="342"/>
      <c r="T146" s="342"/>
      <c r="U146" s="344"/>
    </row>
    <row r="147" spans="1:21" ht="45.75" customHeight="1" x14ac:dyDescent="0.25">
      <c r="A147" s="235"/>
      <c r="B147" s="235"/>
      <c r="C147" s="235"/>
      <c r="D147" s="218"/>
      <c r="E147" s="163" t="s">
        <v>37</v>
      </c>
      <c r="F147" s="184" t="s">
        <v>324</v>
      </c>
      <c r="G147" s="218"/>
      <c r="H147" s="244"/>
      <c r="I147" s="158" t="s">
        <v>375</v>
      </c>
      <c r="J147" s="148">
        <f>IF(I147="Si",1,IF(#REF!="No",0,"error"))</f>
        <v>1</v>
      </c>
      <c r="K147" s="183"/>
      <c r="L147" s="269"/>
      <c r="M147" s="244"/>
      <c r="N147" s="244"/>
      <c r="O147" s="119"/>
      <c r="P147" s="244"/>
      <c r="Q147" s="232"/>
      <c r="R147" s="232"/>
      <c r="S147" s="342"/>
      <c r="T147" s="342"/>
      <c r="U147" s="344"/>
    </row>
    <row r="148" spans="1:21" ht="45.75" customHeight="1" x14ac:dyDescent="0.25">
      <c r="A148" s="235"/>
      <c r="B148" s="235"/>
      <c r="C148" s="235"/>
      <c r="D148" s="218"/>
      <c r="E148" s="163" t="s">
        <v>37</v>
      </c>
      <c r="F148" s="184" t="s">
        <v>325</v>
      </c>
      <c r="G148" s="218"/>
      <c r="H148" s="244"/>
      <c r="I148" s="158" t="s">
        <v>375</v>
      </c>
      <c r="J148" s="148">
        <f>IF(I148="Si",1,IF(#REF!="No",0,"error"))</f>
        <v>1</v>
      </c>
      <c r="K148" s="183"/>
      <c r="L148" s="269"/>
      <c r="M148" s="244"/>
      <c r="N148" s="244"/>
      <c r="O148" s="119"/>
      <c r="P148" s="244"/>
      <c r="Q148" s="232"/>
      <c r="R148" s="232"/>
      <c r="S148" s="342"/>
      <c r="T148" s="342"/>
      <c r="U148" s="344"/>
    </row>
    <row r="149" spans="1:21" ht="45.75" customHeight="1" x14ac:dyDescent="0.25">
      <c r="A149" s="235"/>
      <c r="B149" s="235"/>
      <c r="C149" s="235"/>
      <c r="D149" s="218"/>
      <c r="E149" s="163" t="s">
        <v>37</v>
      </c>
      <c r="F149" s="184" t="s">
        <v>326</v>
      </c>
      <c r="G149" s="218"/>
      <c r="H149" s="244"/>
      <c r="I149" s="158" t="s">
        <v>375</v>
      </c>
      <c r="J149" s="148">
        <f>IF(I149="Si",1,IF(#REF!="No",0,"error"))</f>
        <v>1</v>
      </c>
      <c r="K149" s="183"/>
      <c r="L149" s="269"/>
      <c r="M149" s="244"/>
      <c r="N149" s="244"/>
      <c r="O149" s="119"/>
      <c r="P149" s="244"/>
      <c r="Q149" s="232"/>
      <c r="R149" s="232"/>
      <c r="S149" s="342"/>
      <c r="T149" s="342"/>
      <c r="U149" s="344"/>
    </row>
    <row r="150" spans="1:21" ht="45.75" customHeight="1" x14ac:dyDescent="0.25">
      <c r="A150" s="235"/>
      <c r="B150" s="235"/>
      <c r="C150" s="235"/>
      <c r="D150" s="218"/>
      <c r="E150" s="163" t="s">
        <v>37</v>
      </c>
      <c r="F150" s="184" t="s">
        <v>327</v>
      </c>
      <c r="G150" s="218"/>
      <c r="H150" s="244"/>
      <c r="I150" s="158" t="s">
        <v>375</v>
      </c>
      <c r="J150" s="148">
        <f>IF(I150="Si",1,IF(#REF!="No",0,"error"))</f>
        <v>1</v>
      </c>
      <c r="K150" s="183"/>
      <c r="L150" s="269"/>
      <c r="M150" s="244"/>
      <c r="N150" s="244"/>
      <c r="O150" s="119"/>
      <c r="P150" s="244"/>
      <c r="Q150" s="232"/>
      <c r="R150" s="232"/>
      <c r="S150" s="342"/>
      <c r="T150" s="342"/>
      <c r="U150" s="344"/>
    </row>
    <row r="151" spans="1:21" ht="45.75" customHeight="1" x14ac:dyDescent="0.25">
      <c r="A151" s="235"/>
      <c r="B151" s="235"/>
      <c r="C151" s="235"/>
      <c r="D151" s="218"/>
      <c r="E151" s="163" t="s">
        <v>37</v>
      </c>
      <c r="F151" s="184" t="s">
        <v>328</v>
      </c>
      <c r="G151" s="218"/>
      <c r="H151" s="244"/>
      <c r="I151" s="158" t="s">
        <v>375</v>
      </c>
      <c r="J151" s="148">
        <f>IF(I151="Si",1,IF(#REF!="No",0,"error"))</f>
        <v>1</v>
      </c>
      <c r="K151" s="183"/>
      <c r="L151" s="269"/>
      <c r="M151" s="244"/>
      <c r="N151" s="244"/>
      <c r="O151" s="119"/>
      <c r="P151" s="244"/>
      <c r="Q151" s="232"/>
      <c r="R151" s="232"/>
      <c r="S151" s="342"/>
      <c r="T151" s="342"/>
      <c r="U151" s="344"/>
    </row>
    <row r="152" spans="1:21" ht="45.75" customHeight="1" x14ac:dyDescent="0.25">
      <c r="A152" s="235"/>
      <c r="B152" s="235"/>
      <c r="C152" s="236"/>
      <c r="D152" s="270"/>
      <c r="E152" s="163" t="s">
        <v>37</v>
      </c>
      <c r="F152" s="184" t="s">
        <v>329</v>
      </c>
      <c r="G152" s="218"/>
      <c r="H152" s="243"/>
      <c r="I152" s="213" t="s">
        <v>375</v>
      </c>
      <c r="J152" s="171">
        <f>IF(I152="Si",1,IF(#REF!="No",0,"error"))</f>
        <v>1</v>
      </c>
      <c r="K152" s="183"/>
      <c r="L152" s="269"/>
      <c r="M152" s="243"/>
      <c r="N152" s="243"/>
      <c r="O152" s="119"/>
      <c r="P152" s="243"/>
      <c r="Q152" s="233"/>
      <c r="R152" s="233"/>
      <c r="S152" s="342"/>
      <c r="T152" s="342"/>
      <c r="U152" s="344"/>
    </row>
    <row r="153" spans="1:21" ht="88.5" customHeight="1" x14ac:dyDescent="0.25">
      <c r="A153" s="235"/>
      <c r="B153" s="235"/>
      <c r="C153" s="217" t="s">
        <v>330</v>
      </c>
      <c r="D153" s="217" t="s">
        <v>331</v>
      </c>
      <c r="E153" s="163"/>
      <c r="F153" s="162" t="s">
        <v>332</v>
      </c>
      <c r="G153" s="218"/>
      <c r="H153" s="271" t="s">
        <v>333</v>
      </c>
      <c r="I153" s="201"/>
      <c r="J153" s="202"/>
      <c r="K153" s="358"/>
      <c r="L153" s="246" t="s">
        <v>578</v>
      </c>
      <c r="M153" s="228" t="s">
        <v>426</v>
      </c>
      <c r="N153" s="228" t="s">
        <v>488</v>
      </c>
      <c r="O153" s="119"/>
      <c r="P153" s="228"/>
      <c r="Q153" s="222" t="s">
        <v>388</v>
      </c>
      <c r="R153" s="222"/>
      <c r="S153" s="228" t="s">
        <v>356</v>
      </c>
      <c r="T153" s="228"/>
      <c r="U153" s="326" t="s">
        <v>584</v>
      </c>
    </row>
    <row r="154" spans="1:21" ht="30" customHeight="1" x14ac:dyDescent="0.25">
      <c r="A154" s="235"/>
      <c r="B154" s="235"/>
      <c r="C154" s="218"/>
      <c r="D154" s="218"/>
      <c r="E154" s="163" t="s">
        <v>37</v>
      </c>
      <c r="F154" s="184" t="s">
        <v>321</v>
      </c>
      <c r="G154" s="218"/>
      <c r="H154" s="272"/>
      <c r="I154" s="203"/>
      <c r="J154" s="204"/>
      <c r="K154" s="359"/>
      <c r="L154" s="247"/>
      <c r="M154" s="244"/>
      <c r="N154" s="244"/>
      <c r="O154" s="119"/>
      <c r="P154" s="244"/>
      <c r="Q154" s="232"/>
      <c r="R154" s="232"/>
      <c r="S154" s="244"/>
      <c r="T154" s="244"/>
      <c r="U154" s="247"/>
    </row>
    <row r="155" spans="1:21" ht="30" customHeight="1" x14ac:dyDescent="0.25">
      <c r="A155" s="235"/>
      <c r="B155" s="235"/>
      <c r="C155" s="218"/>
      <c r="D155" s="218"/>
      <c r="E155" s="163" t="s">
        <v>37</v>
      </c>
      <c r="F155" s="184" t="s">
        <v>313</v>
      </c>
      <c r="G155" s="218"/>
      <c r="H155" s="272"/>
      <c r="I155" s="203"/>
      <c r="J155" s="204"/>
      <c r="K155" s="359"/>
      <c r="L155" s="247"/>
      <c r="M155" s="244"/>
      <c r="N155" s="244"/>
      <c r="O155" s="119"/>
      <c r="P155" s="244"/>
      <c r="Q155" s="232"/>
      <c r="R155" s="232"/>
      <c r="S155" s="244"/>
      <c r="T155" s="244"/>
      <c r="U155" s="247"/>
    </row>
    <row r="156" spans="1:21" ht="30" x14ac:dyDescent="0.25">
      <c r="A156" s="235"/>
      <c r="B156" s="235"/>
      <c r="C156" s="218"/>
      <c r="D156" s="218"/>
      <c r="E156" s="163" t="s">
        <v>37</v>
      </c>
      <c r="F156" s="200" t="s">
        <v>314</v>
      </c>
      <c r="G156" s="218"/>
      <c r="H156" s="272"/>
      <c r="I156" s="205" t="s">
        <v>375</v>
      </c>
      <c r="J156" s="171">
        <f t="shared" ref="J156:J174" si="7">IF(I156="Si",1,IF(I156="No",0,"error"))</f>
        <v>1</v>
      </c>
      <c r="K156" s="359"/>
      <c r="L156" s="247"/>
      <c r="M156" s="244"/>
      <c r="N156" s="244"/>
      <c r="O156" s="119"/>
      <c r="P156" s="244"/>
      <c r="Q156" s="232"/>
      <c r="R156" s="232"/>
      <c r="S156" s="244"/>
      <c r="T156" s="244"/>
      <c r="U156" s="247"/>
    </row>
    <row r="157" spans="1:21" ht="30" x14ac:dyDescent="0.25">
      <c r="A157" s="235"/>
      <c r="B157" s="235"/>
      <c r="C157" s="218"/>
      <c r="D157" s="218"/>
      <c r="E157" s="163" t="s">
        <v>37</v>
      </c>
      <c r="F157" s="184" t="s">
        <v>315</v>
      </c>
      <c r="G157" s="218"/>
      <c r="H157" s="272"/>
      <c r="I157" s="203"/>
      <c r="J157" s="204"/>
      <c r="K157" s="359"/>
      <c r="L157" s="247"/>
      <c r="M157" s="244"/>
      <c r="N157" s="244"/>
      <c r="O157" s="119"/>
      <c r="P157" s="244"/>
      <c r="Q157" s="232"/>
      <c r="R157" s="232"/>
      <c r="S157" s="244"/>
      <c r="T157" s="244"/>
      <c r="U157" s="247"/>
    </row>
    <row r="158" spans="1:21" ht="30" customHeight="1" x14ac:dyDescent="0.25">
      <c r="A158" s="235"/>
      <c r="B158" s="235"/>
      <c r="C158" s="218"/>
      <c r="D158" s="218"/>
      <c r="E158" s="163" t="s">
        <v>37</v>
      </c>
      <c r="F158" s="184" t="s">
        <v>322</v>
      </c>
      <c r="G158" s="218"/>
      <c r="H158" s="272"/>
      <c r="I158" s="203"/>
      <c r="J158" s="204"/>
      <c r="K158" s="359"/>
      <c r="L158" s="247"/>
      <c r="M158" s="244"/>
      <c r="N158" s="244"/>
      <c r="O158" s="119"/>
      <c r="P158" s="244"/>
      <c r="Q158" s="232"/>
      <c r="R158" s="232"/>
      <c r="S158" s="244"/>
      <c r="T158" s="244"/>
      <c r="U158" s="247"/>
    </row>
    <row r="159" spans="1:21" ht="30" customHeight="1" x14ac:dyDescent="0.25">
      <c r="A159" s="235"/>
      <c r="B159" s="235"/>
      <c r="C159" s="218"/>
      <c r="D159" s="218"/>
      <c r="E159" s="163" t="s">
        <v>37</v>
      </c>
      <c r="F159" s="184" t="s">
        <v>334</v>
      </c>
      <c r="G159" s="218"/>
      <c r="H159" s="272"/>
      <c r="I159" s="203"/>
      <c r="J159" s="204"/>
      <c r="K159" s="359"/>
      <c r="L159" s="247"/>
      <c r="M159" s="244"/>
      <c r="N159" s="244"/>
      <c r="O159" s="119"/>
      <c r="P159" s="244"/>
      <c r="Q159" s="232"/>
      <c r="R159" s="232"/>
      <c r="S159" s="244"/>
      <c r="T159" s="244"/>
      <c r="U159" s="247"/>
    </row>
    <row r="160" spans="1:21" ht="30" customHeight="1" x14ac:dyDescent="0.25">
      <c r="A160" s="235"/>
      <c r="B160" s="235"/>
      <c r="C160" s="218"/>
      <c r="D160" s="218"/>
      <c r="E160" s="163" t="s">
        <v>37</v>
      </c>
      <c r="F160" s="184" t="s">
        <v>335</v>
      </c>
      <c r="G160" s="218"/>
      <c r="H160" s="272"/>
      <c r="I160" s="203"/>
      <c r="J160" s="204"/>
      <c r="K160" s="359"/>
      <c r="L160" s="247"/>
      <c r="M160" s="244"/>
      <c r="N160" s="244"/>
      <c r="O160" s="119"/>
      <c r="P160" s="244"/>
      <c r="Q160" s="232"/>
      <c r="R160" s="232"/>
      <c r="S160" s="244"/>
      <c r="T160" s="244"/>
      <c r="U160" s="247"/>
    </row>
    <row r="161" spans="1:21" ht="30" x14ac:dyDescent="0.25">
      <c r="A161" s="235"/>
      <c r="B161" s="235"/>
      <c r="C161" s="270"/>
      <c r="D161" s="270"/>
      <c r="E161" s="163" t="s">
        <v>37</v>
      </c>
      <c r="F161" s="184" t="s">
        <v>336</v>
      </c>
      <c r="G161" s="218"/>
      <c r="H161" s="273"/>
      <c r="I161" s="206"/>
      <c r="J161" s="207"/>
      <c r="K161" s="360"/>
      <c r="L161" s="248"/>
      <c r="M161" s="243"/>
      <c r="N161" s="243"/>
      <c r="O161" s="119"/>
      <c r="P161" s="243"/>
      <c r="Q161" s="233"/>
      <c r="R161" s="233"/>
      <c r="S161" s="243"/>
      <c r="T161" s="243"/>
      <c r="U161" s="248"/>
    </row>
    <row r="162" spans="1:21" ht="75" x14ac:dyDescent="0.25">
      <c r="A162" s="235"/>
      <c r="B162" s="235"/>
      <c r="C162" s="31" t="s">
        <v>337</v>
      </c>
      <c r="D162" s="146" t="s">
        <v>338</v>
      </c>
      <c r="E162" s="35" t="s">
        <v>37</v>
      </c>
      <c r="F162" s="27" t="s">
        <v>339</v>
      </c>
      <c r="G162" s="159"/>
      <c r="H162" s="146" t="s">
        <v>340</v>
      </c>
      <c r="I162" s="124" t="s">
        <v>375</v>
      </c>
      <c r="J162" s="101">
        <f t="shared" si="7"/>
        <v>1</v>
      </c>
      <c r="K162" s="8"/>
      <c r="L162" s="105" t="s">
        <v>534</v>
      </c>
      <c r="M162" s="222" t="s">
        <v>511</v>
      </c>
      <c r="N162" s="222" t="s">
        <v>435</v>
      </c>
      <c r="O162" s="146"/>
      <c r="P162" s="234"/>
      <c r="Q162" s="222" t="s">
        <v>421</v>
      </c>
      <c r="R162" s="118" t="s">
        <v>433</v>
      </c>
      <c r="S162" s="154" t="s">
        <v>356</v>
      </c>
      <c r="T162" s="152"/>
      <c r="U162" s="165" t="s">
        <v>535</v>
      </c>
    </row>
    <row r="163" spans="1:21" ht="144.75" customHeight="1" x14ac:dyDescent="0.25">
      <c r="A163" s="235"/>
      <c r="B163" s="235"/>
      <c r="C163" s="31" t="s">
        <v>341</v>
      </c>
      <c r="D163" s="31" t="s">
        <v>342</v>
      </c>
      <c r="E163" s="35" t="s">
        <v>37</v>
      </c>
      <c r="F163" s="7" t="s">
        <v>343</v>
      </c>
      <c r="G163" s="7" t="s">
        <v>344</v>
      </c>
      <c r="H163" s="31" t="s">
        <v>345</v>
      </c>
      <c r="I163" s="1" t="s">
        <v>6</v>
      </c>
      <c r="J163" s="37">
        <f t="shared" si="7"/>
        <v>1</v>
      </c>
      <c r="K163" s="8"/>
      <c r="L163" s="87" t="s">
        <v>458</v>
      </c>
      <c r="M163" s="231"/>
      <c r="N163" s="231"/>
      <c r="O163" s="222"/>
      <c r="P163" s="236"/>
      <c r="Q163" s="233"/>
      <c r="R163" s="118" t="s">
        <v>434</v>
      </c>
      <c r="S163" s="70"/>
      <c r="T163" s="78" t="s">
        <v>356</v>
      </c>
      <c r="U163" s="104" t="s">
        <v>536</v>
      </c>
    </row>
    <row r="164" spans="1:21" ht="45.75" customHeight="1" x14ac:dyDescent="0.25">
      <c r="A164" s="235"/>
      <c r="B164" s="235"/>
      <c r="C164" s="234" t="s">
        <v>346</v>
      </c>
      <c r="D164" s="234" t="s">
        <v>347</v>
      </c>
      <c r="E164" s="35" t="s">
        <v>37</v>
      </c>
      <c r="F164" s="7" t="s">
        <v>348</v>
      </c>
      <c r="G164" s="237" t="s">
        <v>349</v>
      </c>
      <c r="H164" s="234" t="s">
        <v>350</v>
      </c>
      <c r="I164" s="1" t="s">
        <v>6</v>
      </c>
      <c r="J164" s="37">
        <f t="shared" si="7"/>
        <v>1</v>
      </c>
      <c r="K164" s="8"/>
      <c r="L164" s="249" t="s">
        <v>414</v>
      </c>
      <c r="M164" s="222" t="s">
        <v>426</v>
      </c>
      <c r="N164" s="222" t="s">
        <v>426</v>
      </c>
      <c r="O164" s="231"/>
      <c r="P164" s="222"/>
      <c r="Q164" s="222" t="s">
        <v>388</v>
      </c>
      <c r="R164" s="222"/>
      <c r="S164" s="327" t="s">
        <v>356</v>
      </c>
      <c r="T164" s="327"/>
      <c r="U164" s="330" t="s">
        <v>537</v>
      </c>
    </row>
    <row r="165" spans="1:21" ht="40.700000000000003" customHeight="1" x14ac:dyDescent="0.25">
      <c r="A165" s="235"/>
      <c r="B165" s="235"/>
      <c r="C165" s="236"/>
      <c r="D165" s="236"/>
      <c r="E165" s="35" t="s">
        <v>37</v>
      </c>
      <c r="F165" s="7" t="s">
        <v>351</v>
      </c>
      <c r="G165" s="239"/>
      <c r="H165" s="236"/>
      <c r="I165" s="102" t="s">
        <v>6</v>
      </c>
      <c r="J165" s="36">
        <f t="shared" si="7"/>
        <v>1</v>
      </c>
      <c r="K165" s="8"/>
      <c r="L165" s="250"/>
      <c r="M165" s="231"/>
      <c r="N165" s="231"/>
      <c r="O165" s="146"/>
      <c r="P165" s="231"/>
      <c r="Q165" s="233"/>
      <c r="R165" s="233"/>
      <c r="S165" s="329"/>
      <c r="T165" s="329"/>
      <c r="U165" s="332"/>
    </row>
    <row r="166" spans="1:21" ht="62.25" customHeight="1" x14ac:dyDescent="0.25">
      <c r="A166" s="235"/>
      <c r="B166" s="235"/>
      <c r="C166" s="234" t="s">
        <v>352</v>
      </c>
      <c r="D166" s="234" t="s">
        <v>353</v>
      </c>
      <c r="E166" s="35" t="s">
        <v>37</v>
      </c>
      <c r="F166" s="7" t="s">
        <v>354</v>
      </c>
      <c r="G166" s="234" t="s">
        <v>358</v>
      </c>
      <c r="H166" s="275" t="s">
        <v>355</v>
      </c>
      <c r="I166" s="102" t="s">
        <v>375</v>
      </c>
      <c r="J166" s="100">
        <f t="shared" si="7"/>
        <v>1</v>
      </c>
      <c r="K166" s="267"/>
      <c r="L166" s="249" t="s">
        <v>410</v>
      </c>
      <c r="M166" s="222" t="s">
        <v>435</v>
      </c>
      <c r="N166" s="222" t="s">
        <v>512</v>
      </c>
      <c r="O166" s="146"/>
      <c r="P166" s="222"/>
      <c r="Q166" s="222" t="s">
        <v>436</v>
      </c>
      <c r="R166" s="222"/>
      <c r="S166" s="327"/>
      <c r="T166" s="327" t="s">
        <v>356</v>
      </c>
      <c r="U166" s="330" t="s">
        <v>529</v>
      </c>
    </row>
    <row r="167" spans="1:21" ht="72.75" customHeight="1" x14ac:dyDescent="0.25">
      <c r="A167" s="235"/>
      <c r="B167" s="235"/>
      <c r="C167" s="236"/>
      <c r="D167" s="274"/>
      <c r="E167" s="35" t="s">
        <v>37</v>
      </c>
      <c r="F167" s="7" t="s">
        <v>357</v>
      </c>
      <c r="G167" s="236"/>
      <c r="H167" s="276"/>
      <c r="I167" s="98"/>
      <c r="J167" s="111"/>
      <c r="K167" s="268"/>
      <c r="L167" s="250"/>
      <c r="M167" s="231"/>
      <c r="N167" s="231"/>
      <c r="O167" s="146"/>
      <c r="P167" s="231"/>
      <c r="Q167" s="233"/>
      <c r="R167" s="233"/>
      <c r="S167" s="329"/>
      <c r="T167" s="329"/>
      <c r="U167" s="332"/>
    </row>
    <row r="168" spans="1:21" ht="78.75" customHeight="1" x14ac:dyDescent="0.25">
      <c r="A168" s="235"/>
      <c r="B168" s="235"/>
      <c r="C168" s="31" t="s">
        <v>359</v>
      </c>
      <c r="D168" s="31" t="s">
        <v>360</v>
      </c>
      <c r="E168" s="35" t="s">
        <v>37</v>
      </c>
      <c r="F168" s="7" t="s">
        <v>361</v>
      </c>
      <c r="G168" s="32" t="s">
        <v>362</v>
      </c>
      <c r="H168" s="31" t="s">
        <v>363</v>
      </c>
      <c r="I168" s="98" t="s">
        <v>6</v>
      </c>
      <c r="J168" s="101">
        <f t="shared" si="7"/>
        <v>1</v>
      </c>
      <c r="K168" s="8"/>
      <c r="L168" s="87" t="s">
        <v>463</v>
      </c>
      <c r="M168" s="144" t="s">
        <v>442</v>
      </c>
      <c r="N168" s="144" t="s">
        <v>442</v>
      </c>
      <c r="O168" s="146"/>
      <c r="P168" s="146"/>
      <c r="Q168" s="118" t="s">
        <v>437</v>
      </c>
      <c r="R168" s="119"/>
      <c r="S168" s="70" t="s">
        <v>356</v>
      </c>
      <c r="T168" s="78"/>
      <c r="U168" s="109" t="s">
        <v>529</v>
      </c>
    </row>
    <row r="169" spans="1:21" ht="63" customHeight="1" x14ac:dyDescent="0.25">
      <c r="A169" s="235"/>
      <c r="B169" s="235"/>
      <c r="C169" s="234" t="s">
        <v>364</v>
      </c>
      <c r="D169" s="234" t="s">
        <v>365</v>
      </c>
      <c r="E169" s="35" t="s">
        <v>37</v>
      </c>
      <c r="F169" s="7" t="s">
        <v>366</v>
      </c>
      <c r="G169" s="32" t="s">
        <v>367</v>
      </c>
      <c r="H169" s="234" t="s">
        <v>368</v>
      </c>
      <c r="I169" s="1" t="s">
        <v>375</v>
      </c>
      <c r="J169" s="37">
        <f t="shared" si="7"/>
        <v>1</v>
      </c>
      <c r="K169" s="8"/>
      <c r="L169" s="249" t="s">
        <v>411</v>
      </c>
      <c r="M169" s="222" t="s">
        <v>442</v>
      </c>
      <c r="N169" s="222" t="s">
        <v>442</v>
      </c>
      <c r="O169" s="146"/>
      <c r="P169" s="234"/>
      <c r="Q169" s="222" t="s">
        <v>388</v>
      </c>
      <c r="R169" s="234"/>
      <c r="S169" s="327" t="s">
        <v>356</v>
      </c>
      <c r="T169" s="337"/>
      <c r="U169" s="330" t="s">
        <v>539</v>
      </c>
    </row>
    <row r="170" spans="1:21" ht="30.75" customHeight="1" x14ac:dyDescent="0.25">
      <c r="A170" s="235"/>
      <c r="B170" s="235"/>
      <c r="C170" s="235"/>
      <c r="D170" s="235"/>
      <c r="E170" s="35" t="s">
        <v>37</v>
      </c>
      <c r="F170" s="7" t="s">
        <v>369</v>
      </c>
      <c r="G170" s="237" t="s">
        <v>370</v>
      </c>
      <c r="H170" s="235"/>
      <c r="I170" s="21"/>
      <c r="J170" s="34"/>
      <c r="K170" s="46"/>
      <c r="L170" s="251"/>
      <c r="M170" s="230"/>
      <c r="N170" s="230"/>
      <c r="O170" s="146"/>
      <c r="P170" s="230"/>
      <c r="Q170" s="232"/>
      <c r="R170" s="232"/>
      <c r="S170" s="328"/>
      <c r="T170" s="328"/>
      <c r="U170" s="331"/>
    </row>
    <row r="171" spans="1:21" ht="30.75" customHeight="1" x14ac:dyDescent="0.25">
      <c r="A171" s="235"/>
      <c r="B171" s="235"/>
      <c r="C171" s="235"/>
      <c r="D171" s="235"/>
      <c r="E171" s="35" t="s">
        <v>19</v>
      </c>
      <c r="F171" s="12" t="s">
        <v>371</v>
      </c>
      <c r="G171" s="238"/>
      <c r="H171" s="235"/>
      <c r="I171" s="20" t="s">
        <v>6</v>
      </c>
      <c r="J171" s="37">
        <f t="shared" si="7"/>
        <v>1</v>
      </c>
      <c r="K171" s="54"/>
      <c r="L171" s="251"/>
      <c r="M171" s="230"/>
      <c r="N171" s="230"/>
      <c r="O171" s="146"/>
      <c r="P171" s="230"/>
      <c r="Q171" s="232"/>
      <c r="R171" s="232"/>
      <c r="S171" s="328"/>
      <c r="T171" s="328"/>
      <c r="U171" s="331"/>
    </row>
    <row r="172" spans="1:21" ht="30.75" customHeight="1" x14ac:dyDescent="0.25">
      <c r="A172" s="235"/>
      <c r="B172" s="235"/>
      <c r="C172" s="235"/>
      <c r="D172" s="235"/>
      <c r="E172" s="35" t="s">
        <v>24</v>
      </c>
      <c r="F172" s="12" t="s">
        <v>372</v>
      </c>
      <c r="G172" s="238"/>
      <c r="H172" s="235"/>
      <c r="I172" s="1" t="s">
        <v>6</v>
      </c>
      <c r="J172" s="37">
        <f t="shared" si="7"/>
        <v>1</v>
      </c>
      <c r="K172" s="8"/>
      <c r="L172" s="251"/>
      <c r="M172" s="230"/>
      <c r="N172" s="230"/>
      <c r="O172" s="146"/>
      <c r="P172" s="230"/>
      <c r="Q172" s="232"/>
      <c r="R172" s="232"/>
      <c r="S172" s="328"/>
      <c r="T172" s="328"/>
      <c r="U172" s="331"/>
    </row>
    <row r="173" spans="1:21" ht="30.75" customHeight="1" x14ac:dyDescent="0.25">
      <c r="A173" s="235"/>
      <c r="B173" s="235"/>
      <c r="C173" s="235"/>
      <c r="D173" s="235"/>
      <c r="E173" s="35" t="s">
        <v>27</v>
      </c>
      <c r="F173" s="12" t="s">
        <v>373</v>
      </c>
      <c r="G173" s="238"/>
      <c r="H173" s="235"/>
      <c r="I173" s="52" t="s">
        <v>470</v>
      </c>
      <c r="J173" s="53">
        <f t="shared" si="7"/>
        <v>0</v>
      </c>
      <c r="K173" s="55"/>
      <c r="L173" s="251"/>
      <c r="M173" s="230"/>
      <c r="N173" s="230"/>
      <c r="O173" s="146"/>
      <c r="P173" s="230"/>
      <c r="Q173" s="232"/>
      <c r="R173" s="232"/>
      <c r="S173" s="328"/>
      <c r="T173" s="328"/>
      <c r="U173" s="331"/>
    </row>
    <row r="174" spans="1:21" ht="30.75" customHeight="1" x14ac:dyDescent="0.25">
      <c r="A174" s="236"/>
      <c r="B174" s="236"/>
      <c r="C174" s="236"/>
      <c r="D174" s="236"/>
      <c r="E174" s="35" t="s">
        <v>29</v>
      </c>
      <c r="F174" s="89" t="s">
        <v>374</v>
      </c>
      <c r="G174" s="239"/>
      <c r="H174" s="236"/>
      <c r="I174" s="1" t="s">
        <v>376</v>
      </c>
      <c r="J174" s="37">
        <f t="shared" si="7"/>
        <v>1</v>
      </c>
      <c r="K174" s="8"/>
      <c r="L174" s="250"/>
      <c r="M174" s="231"/>
      <c r="N174" s="231"/>
      <c r="O174" s="146"/>
      <c r="P174" s="231"/>
      <c r="Q174" s="233"/>
      <c r="R174" s="233"/>
      <c r="S174" s="329"/>
      <c r="T174" s="329"/>
      <c r="U174" s="332"/>
    </row>
    <row r="175" spans="1:21" ht="68.25" customHeight="1" x14ac:dyDescent="0.25">
      <c r="U175" s="110"/>
    </row>
    <row r="176" spans="1:21" x14ac:dyDescent="0.25">
      <c r="U176" s="110"/>
    </row>
    <row r="177" spans="2:21" x14ac:dyDescent="0.25">
      <c r="G177" s="2"/>
      <c r="H177" s="5"/>
      <c r="I177" s="112"/>
      <c r="J177" s="113"/>
      <c r="L177" s="88"/>
      <c r="U177" s="110"/>
    </row>
    <row r="178" spans="2:21" x14ac:dyDescent="0.25">
      <c r="G178" s="2"/>
      <c r="H178" s="5"/>
      <c r="I178" s="112"/>
      <c r="J178" s="113"/>
      <c r="U178" s="110"/>
    </row>
    <row r="179" spans="2:21" x14ac:dyDescent="0.25">
      <c r="G179" s="2"/>
      <c r="H179" s="3"/>
      <c r="I179" s="112"/>
      <c r="J179" s="3"/>
      <c r="U179" s="110"/>
    </row>
    <row r="180" spans="2:21" x14ac:dyDescent="0.25">
      <c r="U180" s="110"/>
    </row>
    <row r="181" spans="2:21" x14ac:dyDescent="0.25">
      <c r="U181" s="110"/>
    </row>
    <row r="182" spans="2:21" x14ac:dyDescent="0.25">
      <c r="B182" s="11" t="s">
        <v>412</v>
      </c>
      <c r="C182" s="31">
        <v>136</v>
      </c>
      <c r="U182" s="110"/>
    </row>
    <row r="183" spans="2:21" x14ac:dyDescent="0.25">
      <c r="B183" s="11" t="s">
        <v>413</v>
      </c>
      <c r="C183" s="31">
        <v>0</v>
      </c>
      <c r="U183" s="110"/>
    </row>
    <row r="184" spans="2:21" x14ac:dyDescent="0.25">
      <c r="B184" s="8"/>
      <c r="C184" s="31">
        <f>+C182+C183</f>
        <v>136</v>
      </c>
      <c r="U184" s="110"/>
    </row>
    <row r="185" spans="2:21" x14ac:dyDescent="0.25">
      <c r="U185" s="110"/>
    </row>
    <row r="186" spans="2:21" x14ac:dyDescent="0.25">
      <c r="U186" s="110"/>
    </row>
    <row r="187" spans="2:21" x14ac:dyDescent="0.25">
      <c r="U187" s="110"/>
    </row>
    <row r="188" spans="2:21" x14ac:dyDescent="0.25">
      <c r="U188" s="110"/>
    </row>
    <row r="189" spans="2:21" x14ac:dyDescent="0.25">
      <c r="U189" s="110"/>
    </row>
    <row r="190" spans="2:21" x14ac:dyDescent="0.25">
      <c r="U190" s="110"/>
    </row>
    <row r="191" spans="2:21" x14ac:dyDescent="0.25">
      <c r="U191" s="110"/>
    </row>
    <row r="192" spans="2:21" x14ac:dyDescent="0.25">
      <c r="U192" s="110"/>
    </row>
    <row r="193" spans="21:21" x14ac:dyDescent="0.25">
      <c r="U193" s="110"/>
    </row>
    <row r="194" spans="21:21" x14ac:dyDescent="0.25">
      <c r="U194" s="110"/>
    </row>
    <row r="195" spans="21:21" x14ac:dyDescent="0.25">
      <c r="U195" s="110"/>
    </row>
    <row r="196" spans="21:21" x14ac:dyDescent="0.25">
      <c r="U196" s="110"/>
    </row>
    <row r="197" spans="21:21" x14ac:dyDescent="0.25">
      <c r="U197" s="110"/>
    </row>
    <row r="198" spans="21:21" x14ac:dyDescent="0.25">
      <c r="U198" s="110"/>
    </row>
    <row r="199" spans="21:21" x14ac:dyDescent="0.25">
      <c r="U199" s="110"/>
    </row>
    <row r="200" spans="21:21" x14ac:dyDescent="0.25">
      <c r="U200" s="110"/>
    </row>
    <row r="201" spans="21:21" x14ac:dyDescent="0.25">
      <c r="U201" s="110"/>
    </row>
    <row r="202" spans="21:21" x14ac:dyDescent="0.25">
      <c r="U202" s="110"/>
    </row>
    <row r="203" spans="21:21" x14ac:dyDescent="0.25">
      <c r="U203" s="110"/>
    </row>
    <row r="204" spans="21:21" x14ac:dyDescent="0.25">
      <c r="U204" s="110"/>
    </row>
    <row r="205" spans="21:21" x14ac:dyDescent="0.25">
      <c r="U205" s="110"/>
    </row>
    <row r="206" spans="21:21" x14ac:dyDescent="0.25">
      <c r="U206" s="110"/>
    </row>
    <row r="207" spans="21:21" x14ac:dyDescent="0.25">
      <c r="U207" s="110"/>
    </row>
    <row r="208" spans="21:21" x14ac:dyDescent="0.25">
      <c r="U208" s="110"/>
    </row>
    <row r="209" spans="21:21" x14ac:dyDescent="0.25">
      <c r="U209" s="110"/>
    </row>
    <row r="210" spans="21:21" x14ac:dyDescent="0.25">
      <c r="U210" s="110"/>
    </row>
    <row r="211" spans="21:21" x14ac:dyDescent="0.25">
      <c r="U211" s="110"/>
    </row>
    <row r="212" spans="21:21" x14ac:dyDescent="0.25">
      <c r="U212" s="110"/>
    </row>
    <row r="213" spans="21:21" x14ac:dyDescent="0.25">
      <c r="U213" s="110"/>
    </row>
    <row r="214" spans="21:21" x14ac:dyDescent="0.25">
      <c r="U214" s="110"/>
    </row>
    <row r="215" spans="21:21" x14ac:dyDescent="0.25">
      <c r="U215" s="110"/>
    </row>
    <row r="216" spans="21:21" x14ac:dyDescent="0.25">
      <c r="U216" s="110"/>
    </row>
    <row r="217" spans="21:21" x14ac:dyDescent="0.25">
      <c r="U217" s="110"/>
    </row>
    <row r="218" spans="21:21" x14ac:dyDescent="0.25">
      <c r="U218" s="110"/>
    </row>
    <row r="219" spans="21:21" x14ac:dyDescent="0.25">
      <c r="U219" s="110"/>
    </row>
    <row r="220" spans="21:21" x14ac:dyDescent="0.25">
      <c r="U220" s="110"/>
    </row>
    <row r="221" spans="21:21" x14ac:dyDescent="0.25">
      <c r="U221" s="110"/>
    </row>
    <row r="222" spans="21:21" x14ac:dyDescent="0.25">
      <c r="U222" s="110"/>
    </row>
    <row r="223" spans="21:21" x14ac:dyDescent="0.25">
      <c r="U223" s="110"/>
    </row>
    <row r="224" spans="21:21" x14ac:dyDescent="0.25">
      <c r="U224" s="110"/>
    </row>
    <row r="225" spans="21:21" x14ac:dyDescent="0.25">
      <c r="U225" s="110"/>
    </row>
    <row r="226" spans="21:21" x14ac:dyDescent="0.25">
      <c r="U226" s="110"/>
    </row>
    <row r="227" spans="21:21" x14ac:dyDescent="0.25">
      <c r="U227" s="110"/>
    </row>
    <row r="228" spans="21:21" x14ac:dyDescent="0.25">
      <c r="U228" s="110"/>
    </row>
    <row r="229" spans="21:21" x14ac:dyDescent="0.25">
      <c r="U229" s="110"/>
    </row>
    <row r="230" spans="21:21" x14ac:dyDescent="0.25">
      <c r="U230" s="110"/>
    </row>
    <row r="231" spans="21:21" x14ac:dyDescent="0.25">
      <c r="U231" s="110"/>
    </row>
    <row r="232" spans="21:21" x14ac:dyDescent="0.25">
      <c r="U232" s="110"/>
    </row>
    <row r="233" spans="21:21" x14ac:dyDescent="0.25">
      <c r="U233" s="110"/>
    </row>
    <row r="234" spans="21:21" x14ac:dyDescent="0.25">
      <c r="U234" s="110"/>
    </row>
    <row r="235" spans="21:21" x14ac:dyDescent="0.25">
      <c r="U235" s="110"/>
    </row>
    <row r="236" spans="21:21" x14ac:dyDescent="0.25">
      <c r="U236" s="110"/>
    </row>
    <row r="237" spans="21:21" x14ac:dyDescent="0.25">
      <c r="U237" s="110"/>
    </row>
    <row r="238" spans="21:21" x14ac:dyDescent="0.25">
      <c r="U238" s="110"/>
    </row>
    <row r="239" spans="21:21" x14ac:dyDescent="0.25">
      <c r="U239" s="110"/>
    </row>
    <row r="240" spans="21:21" x14ac:dyDescent="0.25">
      <c r="U240" s="110"/>
    </row>
    <row r="241" spans="6:21" x14ac:dyDescent="0.25">
      <c r="U241" s="110"/>
    </row>
    <row r="242" spans="6:21" x14ac:dyDescent="0.25">
      <c r="U242" s="110"/>
    </row>
    <row r="243" spans="6:21" x14ac:dyDescent="0.25">
      <c r="F243" s="16">
        <f>10000+40000+130000+135000</f>
        <v>315000</v>
      </c>
      <c r="U243" s="110"/>
    </row>
    <row r="244" spans="6:21" x14ac:dyDescent="0.25">
      <c r="U244" s="110"/>
    </row>
    <row r="245" spans="6:21" x14ac:dyDescent="0.25">
      <c r="U245" s="110"/>
    </row>
    <row r="246" spans="6:21" x14ac:dyDescent="0.25">
      <c r="U246" s="110"/>
    </row>
    <row r="247" spans="6:21" x14ac:dyDescent="0.25">
      <c r="U247" s="110"/>
    </row>
    <row r="248" spans="6:21" x14ac:dyDescent="0.25">
      <c r="U248" s="110"/>
    </row>
    <row r="249" spans="6:21" x14ac:dyDescent="0.25">
      <c r="G249" s="17">
        <f>3210000/30</f>
        <v>107000</v>
      </c>
      <c r="U249" s="110"/>
    </row>
    <row r="250" spans="6:21" x14ac:dyDescent="0.25">
      <c r="G250" s="17">
        <f>+G249*21</f>
        <v>2247000</v>
      </c>
      <c r="L250" s="128">
        <f>140000*36</f>
        <v>5040000</v>
      </c>
      <c r="U250" s="110"/>
    </row>
    <row r="251" spans="6:21" x14ac:dyDescent="0.25">
      <c r="G251" s="17">
        <f>+G250*0.4</f>
        <v>898800</v>
      </c>
      <c r="L251" s="129">
        <f>2600000-L250</f>
        <v>-2440000</v>
      </c>
      <c r="U251" s="110"/>
    </row>
    <row r="252" spans="6:21" x14ac:dyDescent="0.25">
      <c r="U252" s="110"/>
    </row>
    <row r="253" spans="6:21" x14ac:dyDescent="0.25">
      <c r="U253" s="110"/>
    </row>
    <row r="254" spans="6:21" x14ac:dyDescent="0.25">
      <c r="U254" s="110"/>
    </row>
    <row r="255" spans="6:21" x14ac:dyDescent="0.25">
      <c r="U255" s="110"/>
    </row>
    <row r="256" spans="6:21" x14ac:dyDescent="0.25">
      <c r="U256" s="110"/>
    </row>
    <row r="257" spans="21:21" x14ac:dyDescent="0.25">
      <c r="U257" s="110"/>
    </row>
    <row r="258" spans="21:21" x14ac:dyDescent="0.25">
      <c r="U258" s="110"/>
    </row>
    <row r="259" spans="21:21" x14ac:dyDescent="0.25">
      <c r="U259" s="110"/>
    </row>
    <row r="260" spans="21:21" x14ac:dyDescent="0.25">
      <c r="U260" s="110"/>
    </row>
    <row r="261" spans="21:21" x14ac:dyDescent="0.25">
      <c r="U261" s="110"/>
    </row>
    <row r="262" spans="21:21" x14ac:dyDescent="0.25">
      <c r="U262" s="110"/>
    </row>
    <row r="263" spans="21:21" x14ac:dyDescent="0.25">
      <c r="U263" s="110"/>
    </row>
    <row r="264" spans="21:21" x14ac:dyDescent="0.25">
      <c r="U264" s="110"/>
    </row>
    <row r="265" spans="21:21" x14ac:dyDescent="0.25">
      <c r="U265" s="110"/>
    </row>
    <row r="266" spans="21:21" x14ac:dyDescent="0.25">
      <c r="U266" s="110"/>
    </row>
    <row r="267" spans="21:21" x14ac:dyDescent="0.25">
      <c r="U267" s="110"/>
    </row>
    <row r="268" spans="21:21" x14ac:dyDescent="0.25">
      <c r="U268" s="110"/>
    </row>
    <row r="269" spans="21:21" x14ac:dyDescent="0.25">
      <c r="U269" s="110"/>
    </row>
    <row r="270" spans="21:21" x14ac:dyDescent="0.25">
      <c r="U270" s="110"/>
    </row>
    <row r="271" spans="21:21" x14ac:dyDescent="0.25">
      <c r="U271" s="110"/>
    </row>
    <row r="272" spans="21:21" x14ac:dyDescent="0.25">
      <c r="U272" s="110"/>
    </row>
    <row r="273" spans="21:21" x14ac:dyDescent="0.25">
      <c r="U273" s="110"/>
    </row>
    <row r="274" spans="21:21" x14ac:dyDescent="0.25">
      <c r="U274" s="110"/>
    </row>
    <row r="275" spans="21:21" x14ac:dyDescent="0.25">
      <c r="U275" s="110"/>
    </row>
    <row r="276" spans="21:21" x14ac:dyDescent="0.25">
      <c r="U276" s="110"/>
    </row>
    <row r="277" spans="21:21" x14ac:dyDescent="0.25">
      <c r="U277" s="110"/>
    </row>
    <row r="278" spans="21:21" x14ac:dyDescent="0.25">
      <c r="U278" s="110"/>
    </row>
    <row r="279" spans="21:21" x14ac:dyDescent="0.25">
      <c r="U279" s="110"/>
    </row>
    <row r="280" spans="21:21" x14ac:dyDescent="0.25">
      <c r="U280" s="110"/>
    </row>
    <row r="281" spans="21:21" x14ac:dyDescent="0.25">
      <c r="U281" s="110"/>
    </row>
    <row r="282" spans="21:21" x14ac:dyDescent="0.25">
      <c r="U282" s="110"/>
    </row>
    <row r="283" spans="21:21" x14ac:dyDescent="0.25">
      <c r="U283" s="110"/>
    </row>
    <row r="284" spans="21:21" x14ac:dyDescent="0.25">
      <c r="U284" s="110"/>
    </row>
    <row r="285" spans="21:21" x14ac:dyDescent="0.25">
      <c r="U285" s="110"/>
    </row>
    <row r="286" spans="21:21" x14ac:dyDescent="0.25">
      <c r="U286" s="110"/>
    </row>
    <row r="287" spans="21:21" x14ac:dyDescent="0.25">
      <c r="U287" s="110"/>
    </row>
    <row r="288" spans="21:21" x14ac:dyDescent="0.25">
      <c r="U288" s="110"/>
    </row>
    <row r="289" spans="21:21" x14ac:dyDescent="0.25">
      <c r="U289" s="110"/>
    </row>
    <row r="290" spans="21:21" x14ac:dyDescent="0.25">
      <c r="U290" s="110"/>
    </row>
    <row r="291" spans="21:21" x14ac:dyDescent="0.25">
      <c r="U291" s="110"/>
    </row>
    <row r="292" spans="21:21" x14ac:dyDescent="0.25">
      <c r="U292" s="110"/>
    </row>
    <row r="293" spans="21:21" x14ac:dyDescent="0.25">
      <c r="U293" s="110"/>
    </row>
    <row r="294" spans="21:21" x14ac:dyDescent="0.25">
      <c r="U294" s="110"/>
    </row>
    <row r="295" spans="21:21" x14ac:dyDescent="0.25">
      <c r="U295" s="110"/>
    </row>
    <row r="296" spans="21:21" x14ac:dyDescent="0.25">
      <c r="U296" s="110"/>
    </row>
    <row r="297" spans="21:21" x14ac:dyDescent="0.25">
      <c r="U297" s="110"/>
    </row>
    <row r="298" spans="21:21" x14ac:dyDescent="0.25">
      <c r="U298" s="110"/>
    </row>
    <row r="299" spans="21:21" x14ac:dyDescent="0.25">
      <c r="U299" s="110"/>
    </row>
    <row r="300" spans="21:21" x14ac:dyDescent="0.25">
      <c r="U300" s="110"/>
    </row>
    <row r="301" spans="21:21" x14ac:dyDescent="0.25">
      <c r="U301" s="110"/>
    </row>
    <row r="302" spans="21:21" x14ac:dyDescent="0.25">
      <c r="U302" s="110"/>
    </row>
    <row r="303" spans="21:21" x14ac:dyDescent="0.25">
      <c r="U303" s="110"/>
    </row>
    <row r="304" spans="21:21" x14ac:dyDescent="0.25">
      <c r="U304" s="110"/>
    </row>
    <row r="305" spans="21:21" x14ac:dyDescent="0.25">
      <c r="U305" s="110"/>
    </row>
    <row r="306" spans="21:21" x14ac:dyDescent="0.25">
      <c r="U306" s="110"/>
    </row>
    <row r="307" spans="21:21" x14ac:dyDescent="0.25">
      <c r="U307" s="110"/>
    </row>
    <row r="308" spans="21:21" x14ac:dyDescent="0.25">
      <c r="U308" s="110"/>
    </row>
    <row r="309" spans="21:21" x14ac:dyDescent="0.25">
      <c r="U309" s="110"/>
    </row>
    <row r="310" spans="21:21" x14ac:dyDescent="0.25">
      <c r="U310" s="110"/>
    </row>
    <row r="311" spans="21:21" x14ac:dyDescent="0.25">
      <c r="U311" s="110"/>
    </row>
    <row r="312" spans="21:21" x14ac:dyDescent="0.25">
      <c r="U312" s="110"/>
    </row>
    <row r="313" spans="21:21" x14ac:dyDescent="0.25">
      <c r="U313" s="110"/>
    </row>
    <row r="314" spans="21:21" x14ac:dyDescent="0.25">
      <c r="U314" s="110"/>
    </row>
    <row r="315" spans="21:21" x14ac:dyDescent="0.25">
      <c r="U315" s="110"/>
    </row>
    <row r="316" spans="21:21" x14ac:dyDescent="0.25">
      <c r="U316" s="110"/>
    </row>
    <row r="317" spans="21:21" x14ac:dyDescent="0.25">
      <c r="U317" s="110"/>
    </row>
    <row r="318" spans="21:21" x14ac:dyDescent="0.25">
      <c r="U318" s="110"/>
    </row>
    <row r="319" spans="21:21" x14ac:dyDescent="0.25">
      <c r="U319" s="110"/>
    </row>
    <row r="320" spans="21:21" x14ac:dyDescent="0.25">
      <c r="U320" s="110"/>
    </row>
    <row r="321" spans="21:21" x14ac:dyDescent="0.25">
      <c r="U321" s="110"/>
    </row>
    <row r="322" spans="21:21" x14ac:dyDescent="0.25">
      <c r="U322" s="110"/>
    </row>
    <row r="323" spans="21:21" x14ac:dyDescent="0.25">
      <c r="U323" s="110"/>
    </row>
    <row r="324" spans="21:21" x14ac:dyDescent="0.25">
      <c r="U324" s="110"/>
    </row>
    <row r="325" spans="21:21" x14ac:dyDescent="0.25">
      <c r="U325" s="110"/>
    </row>
    <row r="326" spans="21:21" x14ac:dyDescent="0.25">
      <c r="U326" s="110"/>
    </row>
    <row r="327" spans="21:21" x14ac:dyDescent="0.25">
      <c r="U327" s="110"/>
    </row>
    <row r="328" spans="21:21" x14ac:dyDescent="0.25">
      <c r="U328" s="110"/>
    </row>
    <row r="329" spans="21:21" x14ac:dyDescent="0.25">
      <c r="U329" s="110"/>
    </row>
    <row r="330" spans="21:21" x14ac:dyDescent="0.25">
      <c r="U330" s="110"/>
    </row>
    <row r="331" spans="21:21" x14ac:dyDescent="0.25">
      <c r="U331" s="110"/>
    </row>
    <row r="332" spans="21:21" x14ac:dyDescent="0.25">
      <c r="U332" s="110"/>
    </row>
    <row r="333" spans="21:21" x14ac:dyDescent="0.25">
      <c r="U333" s="110"/>
    </row>
    <row r="334" spans="21:21" x14ac:dyDescent="0.25">
      <c r="U334" s="110"/>
    </row>
    <row r="335" spans="21:21" x14ac:dyDescent="0.25">
      <c r="U335" s="110"/>
    </row>
    <row r="336" spans="21:21" x14ac:dyDescent="0.25">
      <c r="U336" s="110"/>
    </row>
    <row r="337" spans="21:21" x14ac:dyDescent="0.25">
      <c r="U337" s="110"/>
    </row>
    <row r="338" spans="21:21" x14ac:dyDescent="0.25">
      <c r="U338" s="110"/>
    </row>
    <row r="339" spans="21:21" x14ac:dyDescent="0.25">
      <c r="U339" s="110"/>
    </row>
    <row r="340" spans="21:21" x14ac:dyDescent="0.25">
      <c r="U340" s="110"/>
    </row>
    <row r="530" spans="7:7" ht="23.25" x14ac:dyDescent="0.35">
      <c r="G530" s="28">
        <f>3210*0.4</f>
        <v>1284</v>
      </c>
    </row>
  </sheetData>
  <autoFilter ref="I6:U175"/>
  <mergeCells count="340">
    <mergeCell ref="A2:R2"/>
    <mergeCell ref="L35:L36"/>
    <mergeCell ref="T122:T123"/>
    <mergeCell ref="U122:U123"/>
    <mergeCell ref="K153:K161"/>
    <mergeCell ref="U26:U27"/>
    <mergeCell ref="S80:S82"/>
    <mergeCell ref="T80:T82"/>
    <mergeCell ref="U80:U82"/>
    <mergeCell ref="T53:T67"/>
    <mergeCell ref="T68:T74"/>
    <mergeCell ref="U53:U67"/>
    <mergeCell ref="U68:U74"/>
    <mergeCell ref="S53:S67"/>
    <mergeCell ref="S68:S74"/>
    <mergeCell ref="U42:U49"/>
    <mergeCell ref="M38:M49"/>
    <mergeCell ref="N38:N49"/>
    <mergeCell ref="P38:P49"/>
    <mergeCell ref="M53:M67"/>
    <mergeCell ref="M68:M74"/>
    <mergeCell ref="P53:P67"/>
    <mergeCell ref="M153:M161"/>
    <mergeCell ref="N153:N161"/>
    <mergeCell ref="P153:P161"/>
    <mergeCell ref="Q153:Q161"/>
    <mergeCell ref="V76:V77"/>
    <mergeCell ref="U114:U118"/>
    <mergeCell ref="S95:S96"/>
    <mergeCell ref="T95:T96"/>
    <mergeCell ref="U95:U96"/>
    <mergeCell ref="S97:S100"/>
    <mergeCell ref="T97:T100"/>
    <mergeCell ref="U97:U100"/>
    <mergeCell ref="S110:S112"/>
    <mergeCell ref="T110:T112"/>
    <mergeCell ref="U110:U112"/>
    <mergeCell ref="S114:S118"/>
    <mergeCell ref="T114:T118"/>
    <mergeCell ref="S76:S77"/>
    <mergeCell ref="T76:T77"/>
    <mergeCell ref="U76:U77"/>
    <mergeCell ref="S88:S94"/>
    <mergeCell ref="T88:T94"/>
    <mergeCell ref="U88:U94"/>
    <mergeCell ref="S102:S109"/>
    <mergeCell ref="T102:T109"/>
    <mergeCell ref="U102:U109"/>
    <mergeCell ref="L138:L139"/>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P114:P118"/>
    <mergeCell ref="M75:M79"/>
    <mergeCell ref="N75:N79"/>
    <mergeCell ref="N138:N152"/>
    <mergeCell ref="P138:P152"/>
    <mergeCell ref="Q138:Q152"/>
    <mergeCell ref="S169:S174"/>
    <mergeCell ref="S124:S128"/>
    <mergeCell ref="S42:S49"/>
    <mergeCell ref="S122:S123"/>
    <mergeCell ref="T169:T174"/>
    <mergeCell ref="U169:U174"/>
    <mergeCell ref="S164:S165"/>
    <mergeCell ref="T164:T165"/>
    <mergeCell ref="U164:U165"/>
    <mergeCell ref="S166:S167"/>
    <mergeCell ref="T166:T167"/>
    <mergeCell ref="U166:U167"/>
    <mergeCell ref="S153:S161"/>
    <mergeCell ref="T153:T161"/>
    <mergeCell ref="U153:U161"/>
    <mergeCell ref="T124:T128"/>
    <mergeCell ref="U124:U128"/>
    <mergeCell ref="S129:S137"/>
    <mergeCell ref="T129:T137"/>
    <mergeCell ref="U129:U137"/>
    <mergeCell ref="S138:S152"/>
    <mergeCell ref="T138:T152"/>
    <mergeCell ref="U138:U152"/>
    <mergeCell ref="T42:T49"/>
    <mergeCell ref="I5:J5"/>
    <mergeCell ref="L38:L49"/>
    <mergeCell ref="K35:K36"/>
    <mergeCell ref="N35:N37"/>
    <mergeCell ref="M35:M37"/>
    <mergeCell ref="N53:N67"/>
    <mergeCell ref="N68:N74"/>
    <mergeCell ref="R42:R49"/>
    <mergeCell ref="S2:U3"/>
    <mergeCell ref="S4:U4"/>
    <mergeCell ref="S8:S11"/>
    <mergeCell ref="T8:T11"/>
    <mergeCell ref="U8:U11"/>
    <mergeCell ref="S13:S16"/>
    <mergeCell ref="T13:T16"/>
    <mergeCell ref="U13:U16"/>
    <mergeCell ref="S35:S37"/>
    <mergeCell ref="T35:T37"/>
    <mergeCell ref="U35:U37"/>
    <mergeCell ref="S17:S20"/>
    <mergeCell ref="U17:U20"/>
    <mergeCell ref="T17:T20"/>
    <mergeCell ref="Q38:Q49"/>
    <mergeCell ref="M7:M11"/>
    <mergeCell ref="A3:F3"/>
    <mergeCell ref="A4:F4"/>
    <mergeCell ref="B8:B21"/>
    <mergeCell ref="G3:R3"/>
    <mergeCell ref="A5:B5"/>
    <mergeCell ref="C5:D5"/>
    <mergeCell ref="E5:F5"/>
    <mergeCell ref="I4:K4"/>
    <mergeCell ref="A7:G7"/>
    <mergeCell ref="C13:C16"/>
    <mergeCell ref="D13:D16"/>
    <mergeCell ref="A8:A21"/>
    <mergeCell ref="C8:C12"/>
    <mergeCell ref="L8:L11"/>
    <mergeCell ref="L13:L16"/>
    <mergeCell ref="L17:L20"/>
    <mergeCell ref="M4:R4"/>
    <mergeCell ref="M13:M16"/>
    <mergeCell ref="N13:N16"/>
    <mergeCell ref="Q13:Q16"/>
    <mergeCell ref="R13:R16"/>
    <mergeCell ref="H13:H16"/>
    <mergeCell ref="C17:C20"/>
    <mergeCell ref="D17:D20"/>
    <mergeCell ref="H17:H20"/>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G38:G49"/>
    <mergeCell ref="H38:H49"/>
    <mergeCell ref="M17:M20"/>
    <mergeCell ref="H8:H1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G14:G15"/>
    <mergeCell ref="B129:B174"/>
    <mergeCell ref="C129:C137"/>
    <mergeCell ref="D129:D137"/>
    <mergeCell ref="H129:H137"/>
    <mergeCell ref="C138:C152"/>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D80:D87"/>
    <mergeCell ref="A119:A123"/>
    <mergeCell ref="B119:B123"/>
    <mergeCell ref="C122:C123"/>
    <mergeCell ref="D122:D123"/>
    <mergeCell ref="H122:H123"/>
    <mergeCell ref="A124:A128"/>
    <mergeCell ref="B124:B128"/>
    <mergeCell ref="C124:C128"/>
    <mergeCell ref="D124:D128"/>
    <mergeCell ref="G124:G128"/>
    <mergeCell ref="H124:H128"/>
    <mergeCell ref="D153:D161"/>
    <mergeCell ref="H153:H161"/>
    <mergeCell ref="C164:C165"/>
    <mergeCell ref="D164:D165"/>
    <mergeCell ref="G164:G165"/>
    <mergeCell ref="H164:H165"/>
    <mergeCell ref="D166:D167"/>
    <mergeCell ref="H166:H167"/>
    <mergeCell ref="C169:C174"/>
    <mergeCell ref="D169:D174"/>
    <mergeCell ref="H169:H174"/>
    <mergeCell ref="G170:G174"/>
    <mergeCell ref="G166:G167"/>
    <mergeCell ref="C166:C167"/>
    <mergeCell ref="A129:A174"/>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K88:K94"/>
    <mergeCell ref="K166:K167"/>
    <mergeCell ref="L141:L152"/>
    <mergeCell ref="D138:D152"/>
    <mergeCell ref="H138:H152"/>
    <mergeCell ref="C153:C161"/>
    <mergeCell ref="B102:B118"/>
    <mergeCell ref="R169:R174"/>
    <mergeCell ref="P162:P163"/>
    <mergeCell ref="Q162:Q163"/>
    <mergeCell ref="M164:M165"/>
    <mergeCell ref="N164:N165"/>
    <mergeCell ref="M166:M167"/>
    <mergeCell ref="N166:N167"/>
    <mergeCell ref="P166:P167"/>
    <mergeCell ref="Q166:Q167"/>
    <mergeCell ref="R166:R167"/>
    <mergeCell ref="Q164:Q165"/>
    <mergeCell ref="R164:R165"/>
    <mergeCell ref="N129:N137"/>
    <mergeCell ref="P129:P137"/>
    <mergeCell ref="Q129:Q137"/>
    <mergeCell ref="M119:M123"/>
    <mergeCell ref="N119:N123"/>
    <mergeCell ref="M169:M174"/>
    <mergeCell ref="N169:N174"/>
    <mergeCell ref="P169:P174"/>
    <mergeCell ref="Q169:Q174"/>
    <mergeCell ref="N84:N85"/>
    <mergeCell ref="M102:M112"/>
    <mergeCell ref="N102:N112"/>
    <mergeCell ref="P102:P112"/>
    <mergeCell ref="Q110:Q112"/>
    <mergeCell ref="R110:R112"/>
    <mergeCell ref="P88:P94"/>
    <mergeCell ref="R153:R161"/>
    <mergeCell ref="M162:M163"/>
    <mergeCell ref="N162:N163"/>
    <mergeCell ref="O163:O164"/>
    <mergeCell ref="P164:P165"/>
    <mergeCell ref="R138:R152"/>
    <mergeCell ref="P122:P123"/>
    <mergeCell ref="Q122:Q123"/>
    <mergeCell ref="R122:R123"/>
    <mergeCell ref="P124:P128"/>
    <mergeCell ref="M124:M128"/>
    <mergeCell ref="N124:N128"/>
    <mergeCell ref="Q124:Q128"/>
    <mergeCell ref="R124:R128"/>
    <mergeCell ref="M138:M152"/>
    <mergeCell ref="R129:R137"/>
    <mergeCell ref="M129:M137"/>
    <mergeCell ref="C114:C118"/>
    <mergeCell ref="D114:D118"/>
    <mergeCell ref="G114:G118"/>
    <mergeCell ref="H114:H118"/>
    <mergeCell ref="R97:R100"/>
    <mergeCell ref="H110:H112"/>
    <mergeCell ref="N114:N118"/>
    <mergeCell ref="M114:M118"/>
    <mergeCell ref="Q103:Q109"/>
    <mergeCell ref="R103:R109"/>
    <mergeCell ref="M97:M100"/>
    <mergeCell ref="P97:P100"/>
    <mergeCell ref="N97:N100"/>
    <mergeCell ref="Q97:Q100"/>
    <mergeCell ref="D97:D100"/>
    <mergeCell ref="L80:L82"/>
    <mergeCell ref="G129:G161"/>
    <mergeCell ref="M80:M82"/>
    <mergeCell ref="N80:N82"/>
    <mergeCell ref="M84:M85"/>
    <mergeCell ref="N17:N20"/>
    <mergeCell ref="R17:R20"/>
    <mergeCell ref="P7:P11"/>
    <mergeCell ref="R7:R11"/>
    <mergeCell ref="P68:P74"/>
    <mergeCell ref="Q53:Q67"/>
    <mergeCell ref="Q68:Q74"/>
    <mergeCell ref="R53:R67"/>
    <mergeCell ref="R68:R74"/>
    <mergeCell ref="P76:P77"/>
    <mergeCell ref="P35:P37"/>
    <mergeCell ref="Q35:Q37"/>
    <mergeCell ref="R35:R37"/>
    <mergeCell ref="P13:P16"/>
    <mergeCell ref="P17:P20"/>
    <mergeCell ref="Q17:Q20"/>
    <mergeCell ref="O8:O11"/>
    <mergeCell ref="N7:N11"/>
    <mergeCell ref="R95:R96"/>
  </mergeCells>
  <hyperlinks>
    <hyperlink ref="L17" r:id="rId1"/>
    <hyperlink ref="L21" r:id="rId2"/>
    <hyperlink ref="L37" r:id="rId3"/>
    <hyperlink ref="L76" r:id="rId4"/>
    <hyperlink ref="L79" r:id="rId5"/>
    <hyperlink ref="L97" r:id="rId6"/>
    <hyperlink ref="L102" r:id="rId7"/>
    <hyperlink ref="L104" r:id="rId8"/>
    <hyperlink ref="L107" r:id="rId9"/>
    <hyperlink ref="L108" r:id="rId10"/>
    <hyperlink ref="L110" r:id="rId11"/>
    <hyperlink ref="L113" r:id="rId12"/>
    <hyperlink ref="L114" r:id="rId13"/>
    <hyperlink ref="L119" r:id="rId14"/>
    <hyperlink ref="L121" r:id="rId15"/>
    <hyperlink ref="L124" r:id="rId16" display="http://www.gobiernobogota.gov.co/transparencia/tramites-servicios"/>
    <hyperlink ref="L166" r:id="rId17"/>
    <hyperlink ref="L169" r:id="rId18"/>
    <hyperlink ref="L164" r:id="rId19"/>
    <hyperlink ref="L163" r:id="rId20"/>
    <hyperlink ref="L38" r:id="rId21" display="http://www.gobiernobogota.gov.co/transparencia/organizacion/directorio-informacion-servidores-publicos-empleados-y-contratistas"/>
    <hyperlink ref="L106" r:id="rId22"/>
    <hyperlink ref="L105" r:id="rId23"/>
    <hyperlink ref="L109" r:id="rId24"/>
    <hyperlink ref="L132" r:id="rId25"/>
    <hyperlink ref="L153" r:id="rId26"/>
    <hyperlink ref="L123" r:id="rId27"/>
    <hyperlink ref="L12" r:id="rId28"/>
    <hyperlink ref="L162" r:id="rId29"/>
    <hyperlink ref="L141" r:id="rId30"/>
    <hyperlink ref="L84" r:id="rId31"/>
    <hyperlink ref="L86" r:id="rId32"/>
    <hyperlink ref="L85" r:id="rId33"/>
    <hyperlink ref="L8" r:id="rId34"/>
    <hyperlink ref="L22" r:id="rId35"/>
    <hyperlink ref="L23" r:id="rId36"/>
    <hyperlink ref="L24" r:id="rId37"/>
    <hyperlink ref="L25" r:id="rId38"/>
    <hyperlink ref="L26" r:id="rId39"/>
    <hyperlink ref="L27" r:id="rId40"/>
    <hyperlink ref="L28" r:id="rId41"/>
    <hyperlink ref="L29" r:id="rId42"/>
    <hyperlink ref="L30" r:id="rId43"/>
    <hyperlink ref="L31" r:id="rId44"/>
    <hyperlink ref="L32" r:id="rId45"/>
    <hyperlink ref="L33" r:id="rId46"/>
    <hyperlink ref="L34" r:id="rId47"/>
    <hyperlink ref="L35" r:id="rId48"/>
    <hyperlink ref="L50" r:id="rId49"/>
    <hyperlink ref="L68" r:id="rId50"/>
    <hyperlink ref="L75" r:id="rId51"/>
    <hyperlink ref="L80" r:id="rId52"/>
    <hyperlink ref="L88" r:id="rId53"/>
    <hyperlink ref="L95" r:id="rId54"/>
    <hyperlink ref="L96" r:id="rId55"/>
    <hyperlink ref="L87" r:id="rId56"/>
    <hyperlink ref="L120" r:id="rId57"/>
    <hyperlink ref="L122" r:id="rId58"/>
    <hyperlink ref="L129" r:id="rId59"/>
    <hyperlink ref="L140" r:id="rId60"/>
    <hyperlink ref="L138" r:id="rId61"/>
    <hyperlink ref="L7" r:id="rId62"/>
    <hyperlink ref="L51" r:id="rId63"/>
  </hyperlinks>
  <pageMargins left="0" right="0" top="0.74803149606299213" bottom="0.74803149606299213" header="0.51181102362204722" footer="0.51181102362204722"/>
  <pageSetup scale="10" firstPageNumber="0" fitToHeight="3" orientation="landscape" horizontalDpi="4294967293" r:id="rId64"/>
  <drawing r:id="rId65"/>
  <legacyDrawing r:id="rId66"/>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Jennyfer Lizeth Bustos Rodriguez</cp:lastModifiedBy>
  <cp:revision>9</cp:revision>
  <cp:lastPrinted>2017-07-18T20:27:53Z</cp:lastPrinted>
  <dcterms:created xsi:type="dcterms:W3CDTF">2014-09-04T19:32:28Z</dcterms:created>
  <dcterms:modified xsi:type="dcterms:W3CDTF">2019-08-30T15:28:05Z</dcterms:modified>
  <dc:language>es-CO</dc:language>
</cp:coreProperties>
</file>